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45" windowHeight="11025" tabRatio="849" activeTab="1"/>
  </bookViews>
  <sheets>
    <sheet name="운영표지" sheetId="1" r:id="rId1"/>
    <sheet name="운영(1)" sheetId="2" r:id="rId2"/>
    <sheet name="운영(2)" sheetId="3" r:id="rId3"/>
    <sheet name="운영(3)" sheetId="4" r:id="rId4"/>
    <sheet name="학교명확인" sheetId="5" r:id="rId5"/>
  </sheets>
  <externalReferences>
    <externalReference r:id="rId8"/>
    <externalReference r:id="rId9"/>
  </externalReferences>
  <definedNames>
    <definedName name="_xlnm.Print_Area" localSheetId="0">'운영표지'!$A$2:$R$24</definedName>
    <definedName name="_xlnm.Print_Area" localSheetId="1">'운영(1)'!$A$1:$F$9</definedName>
    <definedName name="_xlnm.Print_Area" localSheetId="2">'운영(2)'!$A$1:$F$49</definedName>
    <definedName name="_xlnm.Print_Area" localSheetId="3">'운영(3)'!$A$1:$C$8</definedName>
  </definedNames>
  <calcPr fullCalcOnLoad="1"/>
</workbook>
</file>

<file path=xl/sharedStrings.xml><?xml version="1.0" encoding="utf-8"?>
<sst xmlns="http://schemas.openxmlformats.org/spreadsheetml/2006/main" count="759" uniqueCount="695">
  <si>
    <t>식중독비상대책반 구성원  실명기재 및 임무숙지(확인서명 또는 연수) 철저</t>
  </si>
  <si>
    <t xml:space="preserve">점검 시 아래 평점란에 점수를 입력하세요! 출력물에는 표기되지 않습니다. </t>
  </si>
  <si>
    <r>
      <t>8. 학교단위 ‘조리종사자 대체인력 풀’ 예산확보 및 계획수립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 xml:space="preserve">운영여부? </t>
    </r>
  </si>
  <si>
    <t>미납자가 일부 있으나, 징수대책강구, 교직원 급식비는 학생급식비 이상으로 부담</t>
  </si>
  <si>
    <t>최근 3개월 미납률이 2% 이내로 낮고, 교직원 급식비는 학생급식비 이상을 부담</t>
  </si>
  <si>
    <t xml:space="preserve">11. 급식 및 식생활지도를 실시하고 있는가? 
 -  지도계획 수립 및 이행 여부 </t>
  </si>
  <si>
    <t xml:space="preserve">3. 학교급식관련 중요사항은 학교운영위원회 심의(자문)을 거쳐서 결정하였는가? </t>
  </si>
  <si>
    <t xml:space="preserve">4. 학교급식 운영계획의 수립 및 이행상황을 학교운영위원회에 보고하고 있는가? </t>
  </si>
  <si>
    <t>2022.07.05</t>
  </si>
  <si>
    <t xml:space="preserve">10. 식단에 대한 주요 식재료 원산지 및 영양량 표시제도 시행과 실제 급식메뉴 사진을 학교 홈페이지 등에 게시하고 있는가?
 -주요 식재료의 원산지 및 1식당 에너지, 단백질, 비타민, 칼슘 등 주요영양소에 대한 영양량을 표시하여 공지하는지와 학생들에게 제공되는 실제 급식사진을 학교 홈페이지에 게시하는지 여부 </t>
  </si>
  <si>
    <r>
      <t>18. 학교급식관련 설문조사를 실시하고 그 결과를 공개하는가? 
 - 설문조사(기호도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만족도 등) 계획수립, 설문실시, 결과 분석 후 조치 및 공개</t>
    </r>
  </si>
  <si>
    <r>
      <rPr>
        <sz val="10"/>
        <color indexed="8"/>
        <rFont val="Wingdings"/>
        <family val="0"/>
      </rPr>
      <t>§</t>
    </r>
    <r>
      <rPr>
        <sz val="10"/>
        <color indexed="8"/>
        <rFont val="굴림"/>
        <family val="0"/>
      </rPr>
      <t xml:space="preserve"> 품질 및 안전을 위한 준수사항 이행여부
 - 매 학기별 보호자부담 급식비 중 식품비 사용비율 공개
 - 학교급식일지, 검수일지 및 거래명세표의 작성·비치·보관여부 </t>
    </r>
    <r>
      <rPr>
        <sz val="10"/>
        <color indexed="8"/>
        <rFont val="Wingdings"/>
        <family val="0"/>
      </rPr>
      <t xml:space="preserve">
§</t>
    </r>
    <r>
      <rPr>
        <sz val="10"/>
        <color indexed="8"/>
        <rFont val="굴림"/>
        <family val="0"/>
      </rPr>
      <t xml:space="preserve"> 알레르기 유발식품을 사용하는 경우 공지 및 표시 이행 여부
 - 알레르기를 유발할 수 있는 식재료가 표시된 월간식단표를 가정통신문으로 안내하고 학교홈페이지에 게재
 - 동 내용이 표시된 주간식단표를 식당 및 교실에 게시</t>
    </r>
  </si>
  <si>
    <t>최근 1개월간 화학조미료 미사용, 튀김류 주3회 이하 사용(중식기준), 당류 및 나트륨 저감화 계획 수립</t>
  </si>
  <si>
    <t>15. 학교급식소위원회 구성 및 활동은 적절한가?
 - 소위원회 구성 및 활동 여부, 회의록 기록관리 여부</t>
  </si>
  <si>
    <t>1. 직전 평가 시 학교급식 법령 준수사항 항목 중 지적된 사항을 개선하였는가?(1개 항목당 감점 10점)</t>
  </si>
  <si>
    <t>12. 영양상담을 실시하고 있는가?
 - 영양상담 계획수립, 상담대상자 관리, 영양상담 창구 운영 등</t>
  </si>
  <si>
    <t>7. 식중독비상대책반은 구성되어 있는가?
 -  식중독비상대책반 구성여부
 -  담당자 임무 숙지 여부</t>
  </si>
  <si>
    <r>
      <t>§</t>
    </r>
    <r>
      <rPr>
        <sz val="10"/>
        <color indexed="8"/>
        <rFont val="굴림"/>
        <family val="0"/>
      </rPr>
      <t xml:space="preserve"> 학교급식 영양관리기준 준수여부
 - 학년별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성별 에너지공급기준 ±10% 이내</t>
    </r>
    <r>
      <rPr>
        <b/>
        <sz val="10"/>
        <color indexed="8"/>
        <rFont val="굴림"/>
        <family val="0"/>
      </rPr>
      <t xml:space="preserve"> 
</t>
    </r>
    <r>
      <rPr>
        <sz val="10"/>
        <color indexed="8"/>
        <rFont val="굴림"/>
        <family val="0"/>
      </rPr>
      <t xml:space="preserve"> - 탄수화물(55~70%), 단백질(7~20%), 지방(15~30%)의 공급비율 
 - 단백질 상한비율(20%) 
 - 비타민, 무기질의 평균필요량 </t>
    </r>
  </si>
  <si>
    <t>대책반 구성, 담당자 임무 미숙지</t>
  </si>
  <si>
    <t xml:space="preserve">지도계획은 수립하였으나 미이행 </t>
  </si>
  <si>
    <t>대책반 구성, 담당자 임무 숙지</t>
  </si>
  <si>
    <t>급식예산 확보 및 집행 상황이 적정</t>
  </si>
  <si>
    <t>영양ㆍ식생활 교육 계획 미수립</t>
  </si>
  <si>
    <t>식중독비상대책반 구성원 변경 요망</t>
  </si>
  <si>
    <t>계획은 수립했으나, 이행사항 없음</t>
  </si>
  <si>
    <t>분기별 1회 이상 정기적 정보제공</t>
  </si>
  <si>
    <t>품질 및 
안전을 
위한
준수
사항</t>
  </si>
  <si>
    <r>
      <rPr>
        <b/>
        <sz val="9"/>
        <color indexed="8"/>
        <rFont val="굴림"/>
        <family val="0"/>
      </rPr>
      <t>1.</t>
    </r>
    <r>
      <rPr>
        <b/>
        <sz val="11"/>
        <color indexed="8"/>
        <rFont val="굴림"/>
        <family val="0"/>
      </rPr>
      <t xml:space="preserve"> 학교급식 운영현황(중식기준)</t>
    </r>
  </si>
  <si>
    <t>대책반 미구성, 담당자 임무 미숙지</t>
  </si>
  <si>
    <t>급식개선 의견수렴 활동 미실시</t>
  </si>
  <si>
    <t>급식비 미납자 징수대책 강구 요망</t>
  </si>
  <si>
    <t>설문조사 실시 및 분석결과 공개</t>
  </si>
  <si>
    <t>당류 및 나트륨저감화계획 이행 미흡</t>
  </si>
  <si>
    <t>튀김류 주2회 이하 사용 철저</t>
  </si>
  <si>
    <t>계획은 수립했으나 상담은 미실시</t>
  </si>
  <si>
    <t>학부모 검수 및 모니터링 실시 요망</t>
  </si>
  <si>
    <r>
      <t>설립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경영자
부담
급식경비 관리</t>
    </r>
  </si>
  <si>
    <r>
      <t xml:space="preserve">예산편성 및 계획수립 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 xml:space="preserve">운영 </t>
    </r>
  </si>
  <si>
    <t>2022.4.22일 급식소위원회 조직구성
(※ 다만, 코로나19 상황에서 지역 및 학교 여건을 고려하여 학교별 적합한 학교급식소위원회 활동 방법 강구 등 노력)</t>
  </si>
  <si>
    <r>
      <t>§</t>
    </r>
    <r>
      <rPr>
        <sz val="10"/>
        <color indexed="8"/>
        <rFont val="굴림"/>
        <family val="0"/>
      </rPr>
      <t xml:space="preserve"> 학교급식 운영계획 수립여부
 - 급식계획,영양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위생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식재료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작업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 xml:space="preserve">예산관리 및 식생활 지도 등의 포함 여부
</t>
    </r>
    <r>
      <rPr>
        <sz val="10"/>
        <color indexed="8"/>
        <rFont val="Wingdings"/>
        <family val="0"/>
      </rPr>
      <t>§</t>
    </r>
    <r>
      <rPr>
        <sz val="10"/>
        <color indexed="8"/>
        <rFont val="굴림"/>
        <family val="0"/>
      </rPr>
      <t xml:space="preserve"> 학교운영위원회에 연1회 이상 이행상황 
 보고여부 </t>
    </r>
  </si>
  <si>
    <t>2022.5.17(교육청공문조사)실시
2022.5.26(학교자체 만족도조사)실시</t>
  </si>
  <si>
    <t>3영역 이상 활용</t>
  </si>
  <si>
    <t>급식
운영
원칙</t>
  </si>
  <si>
    <t>일산국제컨벤션고</t>
  </si>
  <si>
    <r>
      <rPr>
        <b/>
        <sz val="10"/>
        <color indexed="8"/>
        <rFont val="Wingdings"/>
        <family val="0"/>
      </rPr>
      <t>§</t>
    </r>
    <r>
      <rPr>
        <b/>
        <sz val="10"/>
        <color indexed="8"/>
        <rFont val="굴림"/>
        <family val="0"/>
      </rPr>
      <t xml:space="preserve"> 지도 및 권장사항</t>
    </r>
  </si>
  <si>
    <r>
      <rPr>
        <b/>
        <sz val="9"/>
        <color indexed="8"/>
        <rFont val="굴림"/>
        <family val="0"/>
      </rPr>
      <t xml:space="preserve">2. </t>
    </r>
    <r>
      <rPr>
        <b/>
        <sz val="11"/>
        <color indexed="8"/>
        <rFont val="굴림"/>
        <family val="0"/>
      </rPr>
      <t>점검결과:</t>
    </r>
  </si>
  <si>
    <t>계획 수립 및 이행</t>
  </si>
  <si>
    <t>급식
관리
운영</t>
  </si>
  <si>
    <t>모든 영역 활용</t>
  </si>
  <si>
    <t>한국디지털미디어고</t>
  </si>
  <si>
    <t>경기모바일과학고</t>
  </si>
  <si>
    <t>수요자
만족도 제고 </t>
  </si>
  <si>
    <t>안산국제비즈니스고</t>
  </si>
  <si>
    <t>지적내용 및 조치사항</t>
  </si>
  <si>
    <t>비정기적 정보제공</t>
  </si>
  <si>
    <t>성남테크노과학고</t>
  </si>
  <si>
    <t>소위원회 미구성</t>
  </si>
  <si>
    <t>영양상담 실시 요망</t>
  </si>
  <si>
    <t>안산디자인문화고</t>
  </si>
  <si>
    <t>화학조미료 사용 지양</t>
  </si>
  <si>
    <t>수원농생명과학고</t>
  </si>
  <si>
    <t>설문조사 미실시</t>
  </si>
  <si>
    <t>급식메뉴 사진 미공개</t>
  </si>
  <si>
    <t>발안바이오과학고</t>
  </si>
  <si>
    <t>군포e비즈니스고</t>
  </si>
  <si>
    <t>경기글로벌통상고</t>
  </si>
  <si>
    <t>식재료
품질
관리</t>
  </si>
  <si>
    <t>한국애니메이션고</t>
  </si>
  <si>
    <t>소요예산 미확보</t>
  </si>
  <si>
    <t>해당 사항 없음</t>
  </si>
  <si>
    <t>수요자
참여유도</t>
  </si>
  <si>
    <t>1개라도 미실시</t>
  </si>
  <si>
    <t>2영역 이하 활용</t>
  </si>
  <si>
    <t>급식일지 작성 철저</t>
  </si>
  <si>
    <t>군자디지털과학고</t>
  </si>
  <si>
    <t>경기자동차과학고</t>
  </si>
  <si>
    <r>
      <t>§</t>
    </r>
    <r>
      <rPr>
        <sz val="10"/>
        <color indexed="8"/>
        <rFont val="굴림"/>
        <family val="0"/>
      </rPr>
      <t xml:space="preserve"> 학교운영위원회 심의(자문)여부
 - (급식운영 관련사항)급식운영방식, 급식대상, 급식횟수, 급식시간 및 구체적 영양기준, 식재료의 원산지 및 품질등급, 완제품 사용승인, 보호자 및 교직원 부담경비, 급식활동에 보호자 참여 등 중요사항
 - (식재료 구매계약)식재료 조달방법 및 업체 선정기준
 - (급식예산·결산)학교 예·결산 심의(자문)에 포함하여 처리
 - (급식비 지원)급식비 지원대상자 결정(선정) 및 당해 급식비 충당방안 마련
 - (우유급식)우유급식실시여부에 관한 사항 심의여부</t>
    </r>
  </si>
  <si>
    <t>2. 직전 점검 시 지도․권장 사항 항목 중 지적된 사항을 개선하였는가?(1개 항목 당 감점 5점)</t>
  </si>
  <si>
    <r>
      <t>17. 학교 홈페이지의 급식게시판 운영 등 의견 수렴으로 만족도 향상에 노력하고 있는가?
 - 쌍방향 의사소통이 가능한 게시판 운영 및 건의함, 어린이회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학생회 의견수렴 활동여부 등</t>
    </r>
  </si>
  <si>
    <t>19. 급식비 징수 및 관리는 적정하게 이루어지고 있는가?
 - 학생 급식비 미납액 및 조치사항  
 - 교직원의 급식비는 학생급식비 이상으로 부담 여부</t>
  </si>
  <si>
    <t>3. 직전 점검 시 지도․권장 사항 항목 중 지적된 사항을 개선하지 않아 문서로 시정조치를 받은 이후에도 개선하지 않았는가?(1개 항목 당 감점 10점)</t>
  </si>
  <si>
    <r>
      <t>20. 학교 공통운영비에 학교 급식시설․설비의 유지 및 개선비 등 예산이 확보되어 있는가?
 - 학교설립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경영자가 부담할 예산의 적정한 확보 및 집행여부</t>
    </r>
  </si>
  <si>
    <t>16. 학부모 검수참여 및 학교급식 모니터링은 이루어지고 있는가?
 - 학부모 검수와 모니터링 계획수립 및 이행여부</t>
  </si>
  <si>
    <t>학교자체 감량화 계획수립ㆍ시행 등 감량화를 위한 적극적 활동</t>
  </si>
  <si>
    <t>계획수립 및 학기당 6회 이상(월 1회 이상 권장) 상담실시</t>
  </si>
  <si>
    <t>14. 학생, 교직원, 학부모에게 식생활 관련 정보를 제공하는가?
 - 간행물, 홈페이지 게시판 등을 이용한 정보제공 여부</t>
  </si>
  <si>
    <t>2022.3.08 계획수립함.22.7.1~7.8일 2학기 검수를 위한 
희망자 조사 중</t>
  </si>
  <si>
    <t xml:space="preserve">쌍방향 급식게시판 운영 등 의견 수렴, 개선에 반영 </t>
  </si>
  <si>
    <t>1. 학교급식 식재료의 품질관리기준을 준수하고 있는가?</t>
  </si>
  <si>
    <t xml:space="preserve">(1) 학교급식법령 준수사항             </t>
  </si>
  <si>
    <t xml:space="preserve"> ▣ 평가항목 : 5개(적합 5점, 부적합 0점) </t>
  </si>
  <si>
    <t>Ctrl + Enter 또는 필터검색으로 학교명 확인</t>
  </si>
  <si>
    <t>학교홈페이지 게시 일시 준수 요망(식단 제공이전까지)</t>
  </si>
  <si>
    <t>4. 학교급식 관련 비리가 발생되었는가?(감점 10점)</t>
  </si>
  <si>
    <t>법 제11조
시행령
제2조,
규칙 제5조
(별표3)</t>
  </si>
  <si>
    <t>원산지 및 영양량 표시제 시행 요망(홈페이지 및 식당)</t>
  </si>
  <si>
    <t xml:space="preserve"> ▣ 평가항목 : 4개항목(해당 항목 부적합 시 감점)</t>
  </si>
  <si>
    <t xml:space="preserve">(2) 급식운영 지도 및 권장사항            </t>
  </si>
  <si>
    <t>위반․
지적사항 이행여부</t>
  </si>
  <si>
    <r>
      <rPr>
        <b/>
        <sz val="10"/>
        <color indexed="8"/>
        <rFont val="Wingdings"/>
        <family val="0"/>
      </rPr>
      <t>§</t>
    </r>
    <r>
      <rPr>
        <b/>
        <sz val="10"/>
        <color indexed="8"/>
        <rFont val="굴림"/>
        <family val="0"/>
      </rPr>
      <t xml:space="preserve"> 학교급식법령 준수사항</t>
    </r>
  </si>
  <si>
    <t>용인한국외국어대학교부설고</t>
  </si>
  <si>
    <t>칼슘 영양관리기준 준수 요망</t>
  </si>
  <si>
    <t>급식종사자 
대체인력풀 운영</t>
  </si>
  <si>
    <t>동국대학교사범대학부속영석고</t>
  </si>
  <si>
    <t>식생활
지도 및
영양상담</t>
  </si>
  <si>
    <t>우유급식실시여부 심의 요망</t>
  </si>
  <si>
    <t>알레르기 유발식품 표기 미흡</t>
  </si>
  <si>
    <t>전년도 이행상황 보고 철저</t>
  </si>
  <si>
    <t>식중독
비상대책반
운영</t>
  </si>
  <si>
    <t>NEIS를 이용한 급식관리</t>
  </si>
  <si>
    <t>운영위원회 심의 미실시</t>
  </si>
  <si>
    <t>수익자 부담 
급식경비 관리</t>
  </si>
  <si>
    <t>학교급식 운영평가 점검표</t>
  </si>
  <si>
    <t>지도계획 수립 및 이행</t>
  </si>
  <si>
    <t>월간 식단표 홈페이지 미공개</t>
  </si>
  <si>
    <t>학교급식소위원회 활동 요망</t>
  </si>
  <si>
    <t>설문조사 결과 공개 요망</t>
  </si>
  <si>
    <t>감량화를 위한 활동사항 없음</t>
  </si>
  <si>
    <r>
      <t>설문조사 실시 예정</t>
    </r>
    <r>
      <rPr>
        <sz val="10"/>
        <color indexed="60"/>
        <rFont val="굴림"/>
        <family val="0"/>
      </rPr>
      <t>(0월중)</t>
    </r>
  </si>
  <si>
    <t>홈페이지 교육자료 게시 등 정보 제공 활동</t>
  </si>
  <si>
    <r>
      <rPr>
        <b/>
        <sz val="9"/>
        <color indexed="8"/>
        <rFont val="굴림"/>
        <family val="0"/>
      </rPr>
      <t>4.</t>
    </r>
    <r>
      <rPr>
        <b/>
        <sz val="11"/>
        <color indexed="8"/>
        <rFont val="굴림"/>
        <family val="0"/>
      </rPr>
      <t xml:space="preserve"> 우수(모범)사례 및 특이(건의)사항</t>
    </r>
  </si>
  <si>
    <t>주별 칼슘 평균필요량 이상 준수 요망</t>
  </si>
  <si>
    <t>예산은 편성했으나 사유가 있음에도 미운영</t>
  </si>
  <si>
    <t>축산물등급판정서 확인 시스템 당일입력 요망</t>
  </si>
  <si>
    <r>
      <t>설문조사는 실시하였으나, 미분석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 xml:space="preserve">미공개 </t>
    </r>
  </si>
  <si>
    <t>법 제10조,
규칙 제4조
(별표2)</t>
  </si>
  <si>
    <t>적극적인 음식물쓰레기 줄이기 활동 요망</t>
  </si>
  <si>
    <t>조리종사자 대체인력 풀 예산 편성 요망</t>
  </si>
  <si>
    <t>조리종사자 대체인력 풀 계획 수립 요망</t>
  </si>
  <si>
    <t>소위원회 구성은 했으나, 활동사항 없음</t>
  </si>
  <si>
    <t>쌍방향 의사소통 가능한 게시판 운영 미흡</t>
  </si>
  <si>
    <t>학부모 검수 및 모니터링 계획수립 요망</t>
  </si>
  <si>
    <t>소위원회 조직 구성, 연2회 이상 활동함</t>
  </si>
  <si>
    <t>당류 및 나트륨 저감화 계획 수립 요망</t>
  </si>
  <si>
    <t>최근 1개월간 화학조미료 사용 또는 튀김류 주3회 초과 사용 (중식기준), 당류 및 나트륨 저감화 계획 미수립</t>
  </si>
  <si>
    <r>
      <t>최근 1개월간 화학조미료 미사용, 튀김류 주2회 이하 사용(중식기준), 당류 및 나트륨 저감화 계획 수립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이행</t>
    </r>
  </si>
  <si>
    <t>※ 농수산물의 원산지 표시에 관한 법령 참조
※ 급식메뉴 사진 공개는 중식을 기준으로 확인(조·석식은 권장)</t>
  </si>
  <si>
    <t>13.“음식물쓰레기 줄이기”를 위한 교육활동 및 정보제공 등을 시행하고 있는가?
 -매주1회 이상 “잔반통 없는 날” 운영, 잔반 안남기기 지도 및 교육자료 제공 등 시행여부</t>
  </si>
  <si>
    <t xml:space="preserve">6. NEIS를 활용하여, 급식관련 보고 및 업무를 수행하고 있는가?
 -  급식개시 및 급식현황보고 등 관련보고 이행여부
 - 학교급식일지,주간식단의 NEIS 작성 관리 여부 </t>
  </si>
  <si>
    <t>학생</t>
  </si>
  <si>
    <t>보정고</t>
  </si>
  <si>
    <t>직영</t>
  </si>
  <si>
    <t>성명)</t>
  </si>
  <si>
    <t>영덕고</t>
  </si>
  <si>
    <t>서천고</t>
  </si>
  <si>
    <t>계</t>
  </si>
  <si>
    <t>갈매고</t>
  </si>
  <si>
    <t>광동고</t>
  </si>
  <si>
    <t>화정고</t>
  </si>
  <si>
    <t>향남고</t>
  </si>
  <si>
    <t>흥진고</t>
  </si>
  <si>
    <t>광주고</t>
  </si>
  <si>
    <t>동백고</t>
  </si>
  <si>
    <t>□</t>
  </si>
  <si>
    <t>양평고</t>
  </si>
  <si>
    <t>마송고</t>
  </si>
  <si>
    <t>기흥고</t>
  </si>
  <si>
    <t>비고</t>
  </si>
  <si>
    <t>김포고</t>
  </si>
  <si>
    <t>초월고</t>
  </si>
  <si>
    <t>보라고</t>
  </si>
  <si>
    <t>효양고</t>
  </si>
  <si>
    <t>창의고</t>
  </si>
  <si>
    <t>성복고</t>
  </si>
  <si>
    <t>A</t>
  </si>
  <si>
    <t>죽산고</t>
  </si>
  <si>
    <t>이현고</t>
  </si>
  <si>
    <t>교직원</t>
  </si>
  <si>
    <t>흥덕고</t>
  </si>
  <si>
    <t>매홀고</t>
  </si>
  <si>
    <t>광교고</t>
  </si>
  <si>
    <t>구분</t>
  </si>
  <si>
    <t>삼괴고</t>
  </si>
  <si>
    <t>라온고</t>
  </si>
  <si>
    <t>수지고</t>
  </si>
  <si>
    <t>태광고</t>
  </si>
  <si>
    <t>양서고</t>
  </si>
  <si>
    <t/>
  </si>
  <si>
    <t>이천고</t>
  </si>
  <si>
    <t>죽전고</t>
  </si>
  <si>
    <t>청덕고</t>
  </si>
  <si>
    <t>한백고</t>
  </si>
  <si>
    <t>백운고</t>
  </si>
  <si>
    <t>서원고</t>
  </si>
  <si>
    <t>안성고</t>
  </si>
  <si>
    <t>신장고</t>
  </si>
  <si>
    <t>안화고</t>
  </si>
  <si>
    <t>풍덕고</t>
  </si>
  <si>
    <t>수리고</t>
  </si>
  <si>
    <t>초당고</t>
  </si>
  <si>
    <t>용인고</t>
  </si>
  <si>
    <t>양동고</t>
  </si>
  <si>
    <t>화성고</t>
  </si>
  <si>
    <t>구성고</t>
  </si>
  <si>
    <t>백암고</t>
  </si>
  <si>
    <t>상현고</t>
  </si>
  <si>
    <t>신봉고</t>
  </si>
  <si>
    <t>다산고</t>
  </si>
  <si>
    <t>지평고</t>
  </si>
  <si>
    <t>성지고</t>
  </si>
  <si>
    <t>대지고</t>
  </si>
  <si>
    <t>용문고</t>
  </si>
  <si>
    <t>포곡고</t>
  </si>
  <si>
    <t>예당고</t>
  </si>
  <si>
    <t>백마고</t>
  </si>
  <si>
    <t>구 분</t>
  </si>
  <si>
    <t>덕정고</t>
  </si>
  <si>
    <t>심석고</t>
  </si>
  <si>
    <t>중산고</t>
  </si>
  <si>
    <t>등급</t>
  </si>
  <si>
    <t>양경말</t>
  </si>
  <si>
    <t>관인고</t>
  </si>
  <si>
    <t>평내고</t>
  </si>
  <si>
    <t>봉담고</t>
  </si>
  <si>
    <t>와부고</t>
  </si>
  <si>
    <t>송현고</t>
  </si>
  <si>
    <t>마석고</t>
  </si>
  <si>
    <t>주엽고</t>
  </si>
  <si>
    <t>부용고</t>
  </si>
  <si>
    <t>능곡고</t>
  </si>
  <si>
    <t>적합</t>
  </si>
  <si>
    <t>덕계고</t>
  </si>
  <si>
    <t>행신고</t>
  </si>
  <si>
    <t>가좌고</t>
  </si>
  <si>
    <t>덕현고</t>
  </si>
  <si>
    <t>저동고</t>
  </si>
  <si>
    <t>저현고</t>
  </si>
  <si>
    <t>상우고</t>
  </si>
  <si>
    <t>가운고</t>
  </si>
  <si>
    <t>☑</t>
  </si>
  <si>
    <t>풍동고</t>
  </si>
  <si>
    <t>대화고</t>
  </si>
  <si>
    <t>남한고</t>
  </si>
  <si>
    <t>청운고</t>
  </si>
  <si>
    <t>효자고</t>
  </si>
  <si>
    <t>현암고</t>
  </si>
  <si>
    <t>구리고</t>
  </si>
  <si>
    <t>반송고</t>
  </si>
  <si>
    <t>수택고</t>
  </si>
  <si>
    <t>나루고</t>
  </si>
  <si>
    <t>포천고</t>
  </si>
  <si>
    <t>이산고</t>
  </si>
  <si>
    <t>백신고</t>
  </si>
  <si>
    <t>부원고</t>
  </si>
  <si>
    <t>고양고</t>
  </si>
  <si>
    <t>우성고</t>
  </si>
  <si>
    <t>세원고</t>
  </si>
  <si>
    <t>감점</t>
  </si>
  <si>
    <t>동패고</t>
  </si>
  <si>
    <t>일산고</t>
  </si>
  <si>
    <t>금촌고</t>
  </si>
  <si>
    <t>덕이고</t>
  </si>
  <si>
    <t>금곡고</t>
  </si>
  <si>
    <t>양일고</t>
  </si>
  <si>
    <t>태전고</t>
  </si>
  <si>
    <t>인창고</t>
  </si>
  <si>
    <t>송양고</t>
  </si>
  <si>
    <t>신갈고</t>
  </si>
  <si>
    <t>일동고</t>
  </si>
  <si>
    <t>정발고</t>
  </si>
  <si>
    <t>가온고</t>
  </si>
  <si>
    <t>화수고</t>
  </si>
  <si>
    <t>백송고</t>
  </si>
  <si>
    <t>문산고</t>
  </si>
  <si>
    <t>미흡</t>
  </si>
  <si>
    <t>송우고</t>
  </si>
  <si>
    <t>점)</t>
  </si>
  <si>
    <t>군포고</t>
  </si>
  <si>
    <t>토평고</t>
  </si>
  <si>
    <t>향일고</t>
  </si>
  <si>
    <t>김혜숙</t>
  </si>
  <si>
    <t>박현이</t>
  </si>
  <si>
    <t>보통</t>
  </si>
  <si>
    <t>호평고</t>
  </si>
  <si>
    <t>청평고</t>
  </si>
  <si>
    <t>한민고</t>
  </si>
  <si>
    <t>동화고</t>
  </si>
  <si>
    <t>가평고</t>
  </si>
  <si>
    <t>파주고</t>
  </si>
  <si>
    <t>안곡고</t>
  </si>
  <si>
    <t>양주고</t>
  </si>
  <si>
    <t>신흥고</t>
  </si>
  <si>
    <t>조종고</t>
  </si>
  <si>
    <t>삼광고</t>
  </si>
  <si>
    <t>전곡고</t>
  </si>
  <si>
    <t>무원고</t>
  </si>
  <si>
    <t>청학고</t>
  </si>
  <si>
    <t>우수</t>
  </si>
  <si>
    <t>지산고</t>
  </si>
  <si>
    <t>광탄고</t>
  </si>
  <si>
    <t>별내고</t>
  </si>
  <si>
    <t>덕소고</t>
  </si>
  <si>
    <t>백양고</t>
  </si>
  <si>
    <t>율곡고</t>
  </si>
  <si>
    <t>동남고</t>
  </si>
  <si>
    <t>세경고</t>
  </si>
  <si>
    <t>기타</t>
  </si>
  <si>
    <t>오남고</t>
  </si>
  <si>
    <t>평점</t>
  </si>
  <si>
    <t>서정고</t>
  </si>
  <si>
    <t>옥정고</t>
  </si>
  <si>
    <t>통진고</t>
  </si>
  <si>
    <t>설악고</t>
  </si>
  <si>
    <t>조원고</t>
  </si>
  <si>
    <t>보평고</t>
  </si>
  <si>
    <t>과천고</t>
  </si>
  <si>
    <t>연천고</t>
  </si>
  <si>
    <t>도농고</t>
  </si>
  <si>
    <t>학교장</t>
  </si>
  <si>
    <t>발곡고</t>
  </si>
  <si>
    <t>영북고</t>
  </si>
  <si>
    <t>불곡고</t>
  </si>
  <si>
    <t>경민고</t>
  </si>
  <si>
    <t>백석고</t>
  </si>
  <si>
    <t>매탄고</t>
  </si>
  <si>
    <t>직급)</t>
  </si>
  <si>
    <t>수원고</t>
  </si>
  <si>
    <t>성사고</t>
  </si>
  <si>
    <t>판곡고</t>
  </si>
  <si>
    <t>진접고</t>
  </si>
  <si>
    <t>호원고</t>
  </si>
  <si>
    <t>홍천고</t>
  </si>
  <si>
    <t>한빛고</t>
  </si>
  <si>
    <t>운정고</t>
  </si>
  <si>
    <t>수내고</t>
  </si>
  <si>
    <t>교하고</t>
  </si>
  <si>
    <t>교장</t>
  </si>
  <si>
    <t>성남고</t>
  </si>
  <si>
    <t>진건고</t>
  </si>
  <si>
    <t>광명고</t>
  </si>
  <si>
    <t xml:space="preserve"> </t>
  </si>
  <si>
    <t>상원고</t>
  </si>
  <si>
    <t>수일고</t>
  </si>
  <si>
    <t>사우고</t>
  </si>
  <si>
    <t>부천고</t>
  </si>
  <si>
    <t>덕산고</t>
  </si>
  <si>
    <t>권선고</t>
  </si>
  <si>
    <t>영생고</t>
  </si>
  <si>
    <t>판교고</t>
  </si>
  <si>
    <t>소속)</t>
  </si>
  <si>
    <t>대평고</t>
  </si>
  <si>
    <t>창현고</t>
  </si>
  <si>
    <t>율천고</t>
  </si>
  <si>
    <t>운양고</t>
  </si>
  <si>
    <t>범박고</t>
  </si>
  <si>
    <t>상일고</t>
  </si>
  <si>
    <t>운중고</t>
  </si>
  <si>
    <t>수성고</t>
  </si>
  <si>
    <t>분당고</t>
  </si>
  <si>
    <t>숙지고</t>
  </si>
  <si>
    <t>하성고</t>
  </si>
  <si>
    <t>원곡고</t>
  </si>
  <si>
    <t>동원고</t>
  </si>
  <si>
    <t>태원고</t>
  </si>
  <si>
    <t>매원고</t>
  </si>
  <si>
    <t>돌마고</t>
  </si>
  <si>
    <t>안법고</t>
  </si>
  <si>
    <t>이의고</t>
  </si>
  <si>
    <t>낙생고</t>
  </si>
  <si>
    <t>상동고</t>
  </si>
  <si>
    <t>시온고</t>
  </si>
  <si>
    <t>장기고</t>
  </si>
  <si>
    <t>소사고</t>
  </si>
  <si>
    <t>망포고</t>
  </si>
  <si>
    <t>양지고</t>
  </si>
  <si>
    <t>동광고</t>
  </si>
  <si>
    <t>대부고</t>
  </si>
  <si>
    <t>고색고</t>
  </si>
  <si>
    <t>수주고</t>
  </si>
  <si>
    <t>풍생고</t>
  </si>
  <si>
    <t>천천고</t>
  </si>
  <si>
    <t>태장고</t>
  </si>
  <si>
    <t>관양고</t>
  </si>
  <si>
    <t>화홍고</t>
  </si>
  <si>
    <t>곡정고</t>
  </si>
  <si>
    <t>야탑고</t>
  </si>
  <si>
    <t>풍무고</t>
  </si>
  <si>
    <t>충훈고</t>
  </si>
  <si>
    <t>백영고</t>
  </si>
  <si>
    <t>양명고</t>
  </si>
  <si>
    <t>서현고</t>
  </si>
  <si>
    <t>안중고</t>
  </si>
  <si>
    <t>부명고</t>
  </si>
  <si>
    <t>성일고</t>
  </si>
  <si>
    <t>광문고</t>
  </si>
  <si>
    <t>안양고</t>
  </si>
  <si>
    <t>송림고</t>
  </si>
  <si>
    <t>장안고</t>
  </si>
  <si>
    <t>부흥고</t>
  </si>
  <si>
    <t>양곡고</t>
  </si>
  <si>
    <t>진위고</t>
  </si>
  <si>
    <t>효성고</t>
  </si>
  <si>
    <t>심원고</t>
  </si>
  <si>
    <t>복정고</t>
  </si>
  <si>
    <t>솔터고</t>
  </si>
  <si>
    <t>오산고</t>
  </si>
  <si>
    <t>동안고</t>
  </si>
  <si>
    <t>청명고</t>
  </si>
  <si>
    <t>원미고</t>
  </si>
  <si>
    <t>소하고</t>
  </si>
  <si>
    <t>이매고</t>
  </si>
  <si>
    <t>효명고</t>
  </si>
  <si>
    <t>선부고</t>
  </si>
  <si>
    <t>병점고</t>
  </si>
  <si>
    <t>송내고</t>
  </si>
  <si>
    <t>운암고</t>
  </si>
  <si>
    <t>은혜고</t>
  </si>
  <si>
    <t>일죽고</t>
  </si>
  <si>
    <t>진성고</t>
  </si>
  <si>
    <t>중원고</t>
  </si>
  <si>
    <t>여주고</t>
  </si>
  <si>
    <t>송호고</t>
  </si>
  <si>
    <t>충현고</t>
  </si>
  <si>
    <t>원종고</t>
  </si>
  <si>
    <t>비전고</t>
  </si>
  <si>
    <t>평택고</t>
  </si>
  <si>
    <t>동탄고</t>
  </si>
  <si>
    <t>하남고</t>
  </si>
  <si>
    <t>하길고</t>
  </si>
  <si>
    <t>한솔고</t>
  </si>
  <si>
    <t>계남고</t>
  </si>
  <si>
    <t>송탄고</t>
  </si>
  <si>
    <t>세종고</t>
  </si>
  <si>
    <t>신성고</t>
  </si>
  <si>
    <t>산본고</t>
  </si>
  <si>
    <t>청담고</t>
  </si>
  <si>
    <t>운천고</t>
  </si>
  <si>
    <t>신한고</t>
  </si>
  <si>
    <t>남양고</t>
  </si>
  <si>
    <t>초지고</t>
  </si>
  <si>
    <t>명문고</t>
  </si>
  <si>
    <t>위례고</t>
  </si>
  <si>
    <t>도당고</t>
  </si>
  <si>
    <t>정명고</t>
  </si>
  <si>
    <t>성안고</t>
  </si>
  <si>
    <t>용호고</t>
  </si>
  <si>
    <t>점동고</t>
  </si>
  <si>
    <t>효원고</t>
  </si>
  <si>
    <t>광휘고</t>
  </si>
  <si>
    <t>세교고</t>
  </si>
  <si>
    <t>대신고</t>
  </si>
  <si>
    <t>광남고</t>
  </si>
  <si>
    <t>운산고</t>
  </si>
  <si>
    <t>풍산고</t>
  </si>
  <si>
    <t>이포고</t>
  </si>
  <si>
    <t>여강고</t>
  </si>
  <si>
    <t>세마고</t>
  </si>
  <si>
    <t>능동고</t>
  </si>
  <si>
    <t>성포고</t>
  </si>
  <si>
    <t>상록고</t>
  </si>
  <si>
    <t>역곡고</t>
  </si>
  <si>
    <t>경안고</t>
  </si>
  <si>
    <t>평촌고</t>
  </si>
  <si>
    <t>비봉고</t>
  </si>
  <si>
    <t>의왕고</t>
  </si>
  <si>
    <t>부곡고</t>
  </si>
  <si>
    <t>안산고</t>
  </si>
  <si>
    <t>광덕고</t>
  </si>
  <si>
    <t>성문고</t>
  </si>
  <si>
    <t>신길고</t>
  </si>
  <si>
    <t>고잔고</t>
  </si>
  <si>
    <t>모락고</t>
  </si>
  <si>
    <t>성호고</t>
  </si>
  <si>
    <t>단원고</t>
  </si>
  <si>
    <t>장곡고</t>
  </si>
  <si>
    <t>은행고</t>
  </si>
  <si>
    <t>송산고</t>
  </si>
  <si>
    <t>정왕고</t>
  </si>
  <si>
    <t>이충고</t>
  </si>
  <si>
    <t>신천고</t>
  </si>
  <si>
    <t>학교명</t>
  </si>
  <si>
    <t>함현고</t>
  </si>
  <si>
    <t>대야초</t>
  </si>
  <si>
    <t>시흥고</t>
  </si>
  <si>
    <t>고림고</t>
  </si>
  <si>
    <t>중흥고</t>
  </si>
  <si>
    <t>소래고</t>
  </si>
  <si>
    <t>태성고</t>
  </si>
  <si>
    <t>미사고</t>
  </si>
  <si>
    <t>배곧고</t>
  </si>
  <si>
    <t>군서고</t>
  </si>
  <si>
    <t>서해고</t>
  </si>
  <si>
    <t>청북고</t>
  </si>
  <si>
    <t>현화고</t>
  </si>
  <si>
    <r>
      <t>§</t>
    </r>
    <r>
      <rPr>
        <b/>
        <sz val="10"/>
        <color indexed="8"/>
        <rFont val="굴림"/>
        <family val="0"/>
      </rPr>
      <t xml:space="preserve"> 특이(건의)사항</t>
    </r>
  </si>
  <si>
    <r>
      <t>§</t>
    </r>
    <r>
      <rPr>
        <b/>
        <sz val="10"/>
        <color indexed="8"/>
        <rFont val="굴림"/>
        <family val="0"/>
      </rPr>
      <t xml:space="preserve"> 우수(모범)사례</t>
    </r>
  </si>
  <si>
    <t>매향여자정보고</t>
  </si>
  <si>
    <t>희망학교</t>
  </si>
  <si>
    <t>늘푸른고</t>
  </si>
  <si>
    <t>주요내용</t>
  </si>
  <si>
    <t>계획 미수립</t>
  </si>
  <si>
    <t>영신여자고</t>
  </si>
  <si>
    <t>두원공업고</t>
  </si>
  <si>
    <t>광명경영회계고</t>
  </si>
  <si>
    <t>광명공업고</t>
  </si>
  <si>
    <t>동두천외국어고</t>
  </si>
  <si>
    <t>의정부공업고</t>
  </si>
  <si>
    <t>이천양정여자고</t>
  </si>
  <si>
    <t>수원정보과학고</t>
  </si>
  <si>
    <t>식단관리</t>
  </si>
  <si>
    <t>의정부여자고</t>
  </si>
  <si>
    <t>남양주공업고</t>
  </si>
  <si>
    <t>광명북고</t>
  </si>
  <si>
    <t>시화공업고</t>
  </si>
  <si>
    <t>구리여자고</t>
  </si>
  <si>
    <t>홀트학교</t>
  </si>
  <si>
    <t>수원여자고</t>
  </si>
  <si>
    <t>경기외국어고</t>
  </si>
  <si>
    <t>평가척도</t>
  </si>
  <si>
    <t>규칙 제7조</t>
  </si>
  <si>
    <t>분당경영고</t>
  </si>
  <si>
    <t>수원하이텍고</t>
  </si>
  <si>
    <t>시행령
제4조</t>
  </si>
  <si>
    <t>경화여자고</t>
  </si>
  <si>
    <t>점 검 자 :</t>
  </si>
  <si>
    <t>영복여자고</t>
  </si>
  <si>
    <t>시행령
제2조</t>
  </si>
  <si>
    <t>위례한빛고</t>
  </si>
  <si>
    <t xml:space="preserve">계획 미수립 </t>
  </si>
  <si>
    <t>중점 확인사항</t>
  </si>
  <si>
    <t>동탄중앙고</t>
  </si>
  <si>
    <t>모두 실시</t>
  </si>
  <si>
    <t>경일관광경영고</t>
  </si>
  <si>
    <t>예산 미편성</t>
  </si>
  <si>
    <t>영양
관리</t>
  </si>
  <si>
    <t>급식인원(명)</t>
  </si>
  <si>
    <t>한겨레고</t>
  </si>
  <si>
    <t>경기관광고</t>
  </si>
  <si>
    <t>화성반월고</t>
  </si>
  <si>
    <t>용인정보고</t>
  </si>
  <si>
    <t>동탄국제고</t>
  </si>
  <si>
    <t>삼일상업고</t>
  </si>
  <si>
    <t>경기체육고</t>
  </si>
  <si>
    <t>평가항목</t>
  </si>
  <si>
    <t>분당대진고</t>
  </si>
  <si>
    <t>안성여자고</t>
  </si>
  <si>
    <t>광주중앙고</t>
  </si>
  <si>
    <t>평가점검 내용</t>
  </si>
  <si>
    <t>정보 미제공</t>
  </si>
  <si>
    <t>안양예술고</t>
  </si>
  <si>
    <t>용인백현고</t>
  </si>
  <si>
    <t>양영디지털고</t>
  </si>
  <si>
    <t xml:space="preserve">점검일자 : </t>
  </si>
  <si>
    <t>하남경영고</t>
  </si>
  <si>
    <t>경기대명고</t>
  </si>
  <si>
    <t>한국도예고</t>
  </si>
  <si>
    <t>오산정보고</t>
  </si>
  <si>
    <t>한국관광고</t>
  </si>
  <si>
    <t>성남금융고</t>
  </si>
  <si>
    <t>별가람고</t>
  </si>
  <si>
    <t>수원칠보고</t>
  </si>
  <si>
    <t>성보경영고</t>
  </si>
  <si>
    <t>장호원고</t>
  </si>
  <si>
    <t>인덕원고</t>
  </si>
  <si>
    <t>관련
법규</t>
  </si>
  <si>
    <t>미사강변고</t>
  </si>
  <si>
    <t>이천제일고</t>
  </si>
  <si>
    <t>용인바이오고</t>
  </si>
  <si>
    <t>경기과학고</t>
  </si>
  <si>
    <t>용인삼계고</t>
  </si>
  <si>
    <t>여주자영농업고</t>
  </si>
  <si>
    <t>양평전자과학고</t>
  </si>
  <si>
    <t>호매실고</t>
  </si>
  <si>
    <t>영양교사</t>
  </si>
  <si>
    <t>책임조리사</t>
  </si>
  <si>
    <t>평촌경영고</t>
  </si>
  <si>
    <t>부천북고</t>
  </si>
  <si>
    <t>경기예술고</t>
  </si>
  <si>
    <t>과천중앙고</t>
  </si>
  <si>
    <t>부천정보산업고</t>
  </si>
  <si>
    <t>계원예술고</t>
  </si>
  <si>
    <t>여주제일고</t>
  </si>
  <si>
    <t>경기물류고</t>
  </si>
  <si>
    <t>경기창조고</t>
  </si>
  <si>
    <t>두레자연고</t>
  </si>
  <si>
    <t>곤지암고</t>
  </si>
  <si>
    <t>분당중앙고</t>
  </si>
  <si>
    <t>근명여자정보고</t>
  </si>
  <si>
    <t>안산강서고</t>
  </si>
  <si>
    <t>홍익디자인고</t>
  </si>
  <si>
    <t>안산동산고</t>
  </si>
  <si>
    <t>봉일천고</t>
  </si>
  <si>
    <t>경기세무고</t>
  </si>
  <si>
    <t>고양동산고</t>
  </si>
  <si>
    <t>점 검 항 목</t>
  </si>
  <si>
    <t>송민학교</t>
  </si>
  <si>
    <t>신일비즈니스고</t>
  </si>
  <si>
    <t>한국경진학교</t>
  </si>
  <si>
    <t>안양해솔학교</t>
  </si>
  <si>
    <t>한국선진학교</t>
  </si>
  <si>
    <t>인덕학교</t>
  </si>
  <si>
    <t>부천상록학교</t>
  </si>
  <si>
    <t>문산수억고</t>
  </si>
  <si>
    <t>일산대진고</t>
  </si>
  <si>
    <t>성심학교</t>
  </si>
  <si>
    <t>부천혜림학교</t>
  </si>
  <si>
    <t>(서명)</t>
  </si>
  <si>
    <t>포천일고</t>
  </si>
  <si>
    <t>일산동고</t>
  </si>
  <si>
    <t>동두천고</t>
  </si>
  <si>
    <t>고양국제고</t>
  </si>
  <si>
    <t>경민비즈니스고</t>
  </si>
  <si>
    <t>양주백석고</t>
  </si>
  <si>
    <t>의정부고</t>
  </si>
  <si>
    <t>동두천중앙고</t>
  </si>
  <si>
    <t>청심국제고</t>
  </si>
  <si>
    <t>화성나래학교</t>
  </si>
  <si>
    <t>경기영상과학고</t>
  </si>
  <si>
    <t>퇴계원고</t>
  </si>
  <si>
    <t>문산제일고</t>
  </si>
  <si>
    <t>서울삼육고</t>
  </si>
  <si>
    <t>한국문화영상고</t>
  </si>
  <si>
    <t>수원공업고</t>
  </si>
  <si>
    <t>에바다학교</t>
  </si>
  <si>
    <t>도래울고</t>
  </si>
  <si>
    <t>다원학교</t>
  </si>
  <si>
    <t>숭신여자고</t>
  </si>
  <si>
    <t>성남외국어고</t>
  </si>
  <si>
    <t>의정부광동고</t>
  </si>
  <si>
    <t>고양일고</t>
  </si>
  <si>
    <t>평촌공업고</t>
  </si>
  <si>
    <t>김포제일고</t>
  </si>
  <si>
    <t>산본공업고</t>
  </si>
  <si>
    <t>한국외식과학고</t>
  </si>
  <si>
    <t>성광학교</t>
  </si>
  <si>
    <t>새얼학교</t>
  </si>
  <si>
    <t>명현학교</t>
  </si>
  <si>
    <t>용인강남학교</t>
  </si>
  <si>
    <t>안산공업고</t>
  </si>
  <si>
    <t>해원학교</t>
  </si>
  <si>
    <t>자혜학교</t>
  </si>
  <si>
    <t>수원외국어고</t>
  </si>
  <si>
    <t>삼일공업고</t>
  </si>
  <si>
    <t>성남혜은학교</t>
  </si>
  <si>
    <t>창인학교</t>
  </si>
  <si>
    <t>동방학교</t>
  </si>
  <si>
    <t>명혜학교</t>
  </si>
  <si>
    <t>새솔학교</t>
  </si>
  <si>
    <t>안양여자고</t>
  </si>
  <si>
    <t>경기북과학고</t>
  </si>
  <si>
    <t>수원서광학교</t>
  </si>
  <si>
    <t>부천공업고</t>
  </si>
  <si>
    <t>보영여자고</t>
  </si>
  <si>
    <t>분당영덕여자고</t>
  </si>
  <si>
    <t>양명여자고</t>
  </si>
  <si>
    <t>안양외국어고</t>
  </si>
  <si>
    <t>(평점:</t>
  </si>
  <si>
    <t>성은학교</t>
  </si>
  <si>
    <t>평택여자고</t>
  </si>
  <si>
    <t>평택기계공업고</t>
  </si>
  <si>
    <t>김포외국어고</t>
  </si>
  <si>
    <t>경은학교</t>
  </si>
  <si>
    <t>광주새롬학교</t>
  </si>
  <si>
    <t>부천여자고</t>
  </si>
  <si>
    <r>
      <t>평가</t>
    </r>
    <r>
      <rPr>
        <b/>
        <sz val="10"/>
        <color indexed="8"/>
        <rFont val="한양중고딕,한컴돋움"/>
        <family val="0"/>
      </rPr>
      <t>･</t>
    </r>
    <r>
      <rPr>
        <b/>
        <sz val="10"/>
        <color indexed="8"/>
        <rFont val="굴림"/>
        <family val="0"/>
      </rPr>
      <t>점검내용</t>
    </r>
  </si>
  <si>
    <t>파주여자고</t>
  </si>
  <si>
    <t>아름학교</t>
  </si>
  <si>
    <t>급식단가(원)</t>
  </si>
  <si>
    <t>과천여자고</t>
  </si>
  <si>
    <t>고양외국어고</t>
  </si>
  <si>
    <t>대야초등학교</t>
  </si>
  <si>
    <t>자운학교</t>
  </si>
  <si>
    <t>한광여자고</t>
  </si>
  <si>
    <t>점검 항목별</t>
  </si>
  <si>
    <t>군포중앙고</t>
  </si>
  <si>
    <t>시흥매화고</t>
  </si>
  <si>
    <t>한국조리과학고</t>
  </si>
  <si>
    <t>성남여자고</t>
  </si>
  <si>
    <t>(감점:</t>
  </si>
  <si>
    <t>김포제일공업고</t>
  </si>
  <si>
    <t>경기국제통상고</t>
  </si>
  <si>
    <t>전체
학생수</t>
  </si>
  <si>
    <t>확 인 자 :</t>
  </si>
  <si>
    <t>운영
방식</t>
  </si>
  <si>
    <t>시흥능곡고</t>
  </si>
  <si>
    <t>안양공업고</t>
  </si>
  <si>
    <t>동일공업고</t>
  </si>
  <si>
    <t>평가
항목</t>
  </si>
  <si>
    <t>소명여자고</t>
  </si>
  <si>
    <r>
      <t>§</t>
    </r>
    <r>
      <rPr>
        <sz val="10"/>
        <color indexed="8"/>
        <rFont val="굴림"/>
        <family val="0"/>
      </rPr>
      <t xml:space="preserve"> 식재료 품질관리기준 준수여부
 - 검수일지, 거래명세표, 축산물등급판정확인서, 수입신고필증 등 확인</t>
    </r>
  </si>
  <si>
    <t>보호자부담 급식비 중 식품비 사용비율 공개 요망</t>
  </si>
  <si>
    <t>(3) 직전 운영평가 지적사항 개선여부 사항 등</t>
  </si>
  <si>
    <t>쌍방향 급식게시판 운영 등 의견 수렴하나 미개선</t>
  </si>
  <si>
    <t>영양교사 월 2회 이상 식생활 지도 실시 미흡</t>
  </si>
  <si>
    <t xml:space="preserve">2. 학교급식의 영양관리기준을 준수하고 있는가? </t>
  </si>
  <si>
    <t>3. 점검항목 및 내용 : 붙임 점검표와 같음</t>
  </si>
  <si>
    <r>
      <rPr>
        <b/>
        <sz val="10"/>
        <color indexed="8"/>
        <rFont val="Wingdings"/>
        <family val="0"/>
      </rPr>
      <t>§</t>
    </r>
    <r>
      <rPr>
        <b/>
        <sz val="10"/>
        <color indexed="8"/>
        <rFont val="굴림"/>
        <family val="0"/>
      </rPr>
      <t xml:space="preserve"> 직전 운영평가 지적사항 
  개선 여부 등 </t>
    </r>
  </si>
  <si>
    <t>학교운영위원회 심의 안건과 별도로 계획수립 요망</t>
  </si>
  <si>
    <t>급식예산 확보는 적정하나, 집행상황은 부적정</t>
  </si>
  <si>
    <r>
      <t>9. 식단 작성시 다음 사항을 고려하여, 화학조미료 또는 튀김류 사용을 제한하는가?
 - 전통 식문화(食文化)의 계승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발전
 - 다양한 종류의 식품을 사용할 것
 - 염분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유지류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단순당류 또는 식품첨가물 등의 과다사용 제한
 - 자연식품과 계절식품의 사용
 - 다양한 조리법을 활용</t>
    </r>
  </si>
  <si>
    <t xml:space="preserve"> ▣ 평가항목 : 15개(우수 5점, 보통 2.5점, 미흡 0점) </t>
  </si>
  <si>
    <t>미납자가 있음에도 관리 미흡, 교직원 급식비를 학생보다 적게 부담</t>
  </si>
  <si>
    <r>
      <t>학교급식
식재료 원산지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 xml:space="preserve">영양량 표시제 시행 및 급식 메뉴 사진 공개 </t>
    </r>
  </si>
  <si>
    <t xml:space="preserve">5. 품질 및 안전을 위하여 필요한 준수사항을 지키고  있는가? </t>
  </si>
  <si>
    <t>2022.3.08 온라인
알레르기 조사실시 및 학부모상담
(※ 다만, 코로나19 상황에서 지역 및 학교 여건을 고려하여 학교별 적합한 영양상담 방법 마련 및 실시 노력)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</si>
</sst>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\.\ \ \ mm\.\ \ \ dd\."/>
    <numFmt numFmtId="165" formatCode="0.0"/>
  </numFmts>
  <fonts count="58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굴림"/>
      <family val="0"/>
    </font>
    <font>
      <sz val="10"/>
      <color indexed="8"/>
      <name val="맑은 고딕"/>
      <family val="0"/>
    </font>
    <font>
      <b/>
      <sz val="10"/>
      <color indexed="10"/>
      <name val="맑은 고딕"/>
      <family val="0"/>
    </font>
    <font>
      <sz val="11"/>
      <color indexed="8"/>
      <name val="굴림"/>
      <family val="0"/>
    </font>
    <font>
      <sz val="10"/>
      <color indexed="8"/>
      <name val="굴림"/>
      <family val="0"/>
    </font>
    <font>
      <sz val="10.5"/>
      <color indexed="18"/>
      <name val="굴림"/>
      <family val="0"/>
    </font>
    <font>
      <b/>
      <sz val="10"/>
      <color indexed="8"/>
      <name val="굴림"/>
      <family val="0"/>
    </font>
    <font>
      <b/>
      <u val="single"/>
      <sz val="11"/>
      <color indexed="8"/>
      <name val="굴림"/>
      <family val="0"/>
    </font>
    <font>
      <b/>
      <sz val="11"/>
      <color indexed="9"/>
      <name val="굴림"/>
      <family val="0"/>
    </font>
    <font>
      <sz val="8"/>
      <color indexed="8"/>
      <name val="굴림"/>
      <family val="0"/>
    </font>
    <font>
      <sz val="12"/>
      <color indexed="8"/>
      <name val="굴림"/>
      <family val="0"/>
    </font>
    <font>
      <b/>
      <sz val="12"/>
      <color indexed="8"/>
      <name val="굴림"/>
      <family val="0"/>
    </font>
    <font>
      <b/>
      <sz val="11"/>
      <color indexed="10"/>
      <name val="굴림"/>
      <family val="0"/>
    </font>
    <font>
      <b/>
      <sz val="11"/>
      <color indexed="56"/>
      <name val="굴림"/>
      <family val="0"/>
    </font>
    <font>
      <b/>
      <sz val="11"/>
      <color indexed="60"/>
      <name val="굴림"/>
      <family val="0"/>
    </font>
    <font>
      <sz val="10"/>
      <color indexed="8"/>
      <name val="Wingdings"/>
      <family val="0"/>
    </font>
    <font>
      <b/>
      <sz val="10"/>
      <color indexed="8"/>
      <name val="돋움"/>
      <family val="0"/>
    </font>
    <font>
      <sz val="10"/>
      <color indexed="8"/>
      <name val="돋움"/>
      <family val="0"/>
    </font>
    <font>
      <sz val="10"/>
      <color indexed="63"/>
      <name val="돋움"/>
      <family val="0"/>
    </font>
    <font>
      <b/>
      <sz val="10"/>
      <color indexed="8"/>
      <name val="Wingdings"/>
      <family val="0"/>
    </font>
    <font>
      <b/>
      <sz val="16"/>
      <color indexed="8"/>
      <name val="굴림"/>
      <family val="0"/>
    </font>
    <font>
      <sz val="10"/>
      <color indexed="8"/>
      <name val="MS Gothic"/>
      <family val="0"/>
    </font>
    <font>
      <b/>
      <sz val="9"/>
      <color indexed="8"/>
      <name val="굴림"/>
      <family val="0"/>
    </font>
    <font>
      <sz val="10"/>
      <color indexed="60"/>
      <name val="굴림"/>
      <family val="0"/>
    </font>
    <font>
      <b/>
      <sz val="10"/>
      <color indexed="8"/>
      <name val="한양중고딕,한컴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sz val="10"/>
      <color rgb="FFC00000"/>
      <name val="맑은 고딕"/>
      <family val="0"/>
    </font>
    <font>
      <b/>
      <sz val="11"/>
      <color rgb="FFC00000"/>
      <name val="굴림"/>
      <family val="0"/>
    </font>
    <font>
      <sz val="10"/>
      <color rgb="FF252525"/>
      <name val="돋움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rgb="FFD0E3BB"/>
        <bgColor indexed="64"/>
      </patternFill>
    </fill>
    <fill>
      <patternFill patternType="solid">
        <fgColor rgb="FFF8F8F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rgb="FF000000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10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164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center" vertical="center"/>
    </xf>
    <xf numFmtId="0" fontId="55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1" fillId="0" borderId="0" xfId="0" applyNumberFormat="1" applyFont="1" applyAlignment="1">
      <alignment horizontal="right" vertical="center"/>
    </xf>
    <xf numFmtId="0" fontId="22" fillId="0" borderId="0" xfId="0" applyNumberFormat="1" applyFont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23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18" fillId="0" borderId="0" xfId="0" applyNumberFormat="1" applyFont="1" applyBorder="1" applyAlignment="1">
      <alignment horizontal="left" vertical="center"/>
    </xf>
    <xf numFmtId="0" fontId="24" fillId="33" borderId="10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shrinkToFi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right" vertical="center"/>
    </xf>
    <xf numFmtId="0" fontId="18" fillId="0" borderId="0" xfId="0" applyNumberFormat="1" applyFont="1" applyFill="1" applyAlignment="1">
      <alignment vertical="center"/>
    </xf>
    <xf numFmtId="164" fontId="18" fillId="0" borderId="14" xfId="0" applyNumberFormat="1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Alignment="1">
      <alignment horizontal="right" vertical="center"/>
    </xf>
    <xf numFmtId="0" fontId="21" fillId="0" borderId="0" xfId="0" applyNumberFormat="1" applyFont="1" applyAlignment="1">
      <alignment vertical="center" shrinkToFit="1"/>
    </xf>
    <xf numFmtId="0" fontId="26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vertical="center" wrapText="1"/>
    </xf>
    <xf numFmtId="0" fontId="18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27" fillId="0" borderId="0" xfId="0" applyNumberFormat="1" applyFont="1" applyAlignment="1">
      <alignment vertical="center" wrapText="1"/>
    </xf>
    <xf numFmtId="0" fontId="28" fillId="0" borderId="0" xfId="0" applyNumberFormat="1" applyFont="1" applyAlignment="1">
      <alignment vertical="center"/>
    </xf>
    <xf numFmtId="0" fontId="29" fillId="0" borderId="0" xfId="0" applyNumberFormat="1" applyFont="1" applyFill="1" applyAlignment="1">
      <alignment vertical="center"/>
    </xf>
    <xf numFmtId="0" fontId="29" fillId="0" borderId="0" xfId="0" applyNumberFormat="1" applyFont="1" applyFill="1" applyAlignment="1">
      <alignment horizontal="center" vertical="center"/>
    </xf>
    <xf numFmtId="0" fontId="29" fillId="0" borderId="0" xfId="0" applyNumberFormat="1" applyFont="1" applyFill="1" applyAlignment="1">
      <alignment horizontal="left" vertical="center"/>
    </xf>
    <xf numFmtId="0" fontId="56" fillId="0" borderId="0" xfId="0" applyNumberFormat="1" applyFont="1" applyAlignment="1">
      <alignment horizontal="left" vertical="center"/>
    </xf>
    <xf numFmtId="0" fontId="29" fillId="0" borderId="12" xfId="0" applyNumberFormat="1" applyFont="1" applyBorder="1" applyAlignment="1">
      <alignment vertical="center" wrapText="1"/>
    </xf>
    <xf numFmtId="0" fontId="29" fillId="0" borderId="0" xfId="0" applyNumberFormat="1" applyFont="1" applyAlignment="1">
      <alignment vertical="center" wrapText="1"/>
    </xf>
    <xf numFmtId="0" fontId="29" fillId="0" borderId="0" xfId="0" applyNumberFormat="1" applyFont="1" applyAlignment="1">
      <alignment vertical="center"/>
    </xf>
    <xf numFmtId="0" fontId="31" fillId="0" borderId="0" xfId="0" applyNumberFormat="1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12" xfId="0" applyNumberFormat="1" applyFont="1" applyBorder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21" fillId="0" borderId="0" xfId="0" applyNumberFormat="1" applyFont="1" applyBorder="1" applyAlignment="1">
      <alignment horizontal="left" vertical="center"/>
    </xf>
    <xf numFmtId="0" fontId="32" fillId="0" borderId="0" xfId="0" applyNumberFormat="1" applyFont="1" applyAlignment="1">
      <alignment vertical="center"/>
    </xf>
    <xf numFmtId="0" fontId="24" fillId="34" borderId="12" xfId="0" applyNumberFormat="1" applyFont="1" applyFill="1" applyBorder="1" applyAlignment="1">
      <alignment horizontal="center" vertical="center" wrapText="1"/>
    </xf>
    <xf numFmtId="0" fontId="24" fillId="34" borderId="15" xfId="0" applyNumberFormat="1" applyFont="1" applyFill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17" xfId="0" applyNumberFormat="1" applyFont="1" applyBorder="1" applyAlignment="1">
      <alignment horizontal="left" vertical="center" wrapText="1"/>
    </xf>
    <xf numFmtId="0" fontId="22" fillId="0" borderId="18" xfId="0" applyNumberFormat="1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vertical="center" wrapText="1"/>
    </xf>
    <xf numFmtId="0" fontId="27" fillId="7" borderId="12" xfId="0" applyNumberFormat="1" applyFont="1" applyFill="1" applyBorder="1" applyAlignment="1">
      <alignment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9" xfId="0" applyNumberFormat="1" applyFont="1" applyBorder="1" applyAlignment="1">
      <alignment horizontal="left" vertical="center" wrapText="1"/>
    </xf>
    <xf numFmtId="0" fontId="22" fillId="0" borderId="15" xfId="0" applyNumberFormat="1" applyFont="1" applyBorder="1" applyAlignment="1">
      <alignment vertical="center" wrapText="1"/>
    </xf>
    <xf numFmtId="10" fontId="22" fillId="0" borderId="16" xfId="0" applyNumberFormat="1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left" vertical="center" wrapText="1"/>
    </xf>
    <xf numFmtId="0" fontId="21" fillId="0" borderId="12" xfId="0" applyNumberFormat="1" applyFont="1" applyFill="1" applyBorder="1" applyAlignment="1">
      <alignment vertical="center"/>
    </xf>
    <xf numFmtId="0" fontId="21" fillId="0" borderId="12" xfId="0" applyNumberFormat="1" applyFont="1" applyFill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center" vertical="center"/>
    </xf>
    <xf numFmtId="0" fontId="24" fillId="34" borderId="20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left" vertical="center" wrapText="1"/>
    </xf>
    <xf numFmtId="0" fontId="22" fillId="0" borderId="21" xfId="0" applyNumberFormat="1" applyFont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left" vertical="center" wrapText="1"/>
    </xf>
    <xf numFmtId="0" fontId="22" fillId="0" borderId="22" xfId="0" applyNumberFormat="1" applyFont="1" applyBorder="1" applyAlignment="1">
      <alignment horizontal="left" vertical="center" wrapText="1"/>
    </xf>
    <xf numFmtId="0" fontId="22" fillId="0" borderId="18" xfId="0" applyNumberFormat="1" applyFont="1" applyBorder="1" applyAlignment="1">
      <alignment horizontal="left" vertical="center" wrapText="1"/>
    </xf>
    <xf numFmtId="0" fontId="22" fillId="0" borderId="23" xfId="0" applyNumberFormat="1" applyFont="1" applyBorder="1" applyAlignment="1">
      <alignment horizontal="left" vertical="center" wrapText="1"/>
    </xf>
    <xf numFmtId="0" fontId="22" fillId="0" borderId="24" xfId="0" applyNumberFormat="1" applyFont="1" applyBorder="1" applyAlignment="1">
      <alignment horizontal="left" vertic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0" fontId="29" fillId="0" borderId="0" xfId="0" applyNumberFormat="1" applyFont="1" applyFill="1" applyAlignment="1">
      <alignment vertical="center"/>
    </xf>
    <xf numFmtId="0" fontId="28" fillId="0" borderId="0" xfId="0" applyNumberFormat="1" applyFont="1" applyFill="1" applyAlignment="1">
      <alignment vertical="center" wrapText="1"/>
    </xf>
    <xf numFmtId="0" fontId="21" fillId="0" borderId="0" xfId="0" applyNumberFormat="1" applyFont="1" applyFill="1" applyAlignment="1">
      <alignment horizontal="center" vertical="center"/>
    </xf>
    <xf numFmtId="0" fontId="18" fillId="0" borderId="12" xfId="0" applyNumberFormat="1" applyFont="1" applyFill="1" applyBorder="1" applyAlignment="1">
      <alignment vertical="center"/>
    </xf>
    <xf numFmtId="165" fontId="18" fillId="0" borderId="12" xfId="0" applyNumberFormat="1" applyFont="1" applyFill="1" applyBorder="1" applyAlignment="1">
      <alignment vertical="center"/>
    </xf>
    <xf numFmtId="0" fontId="18" fillId="0" borderId="0" xfId="0" applyNumberFormat="1" applyFont="1" applyAlignment="1">
      <alignment vertical="center"/>
    </xf>
    <xf numFmtId="0" fontId="22" fillId="0" borderId="15" xfId="0" applyNumberFormat="1" applyFont="1" applyFill="1" applyBorder="1" applyAlignment="1">
      <alignment vertical="center" wrapText="1"/>
    </xf>
    <xf numFmtId="0" fontId="22" fillId="0" borderId="16" xfId="0" applyNumberFormat="1" applyFont="1" applyBorder="1" applyAlignment="1">
      <alignment vertical="center" wrapText="1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vertical="center" wrapText="1"/>
    </xf>
    <xf numFmtId="0" fontId="22" fillId="0" borderId="12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vertical="center"/>
    </xf>
    <xf numFmtId="0" fontId="18" fillId="0" borderId="0" xfId="0" applyNumberFormat="1" applyFont="1" applyAlignment="1">
      <alignment horizontal="right" vertical="center"/>
    </xf>
    <xf numFmtId="0" fontId="34" fillId="10" borderId="12" xfId="0" applyNumberFormat="1" applyFont="1" applyFill="1" applyBorder="1" applyAlignment="1">
      <alignment horizontal="center" vertical="center" wrapText="1"/>
    </xf>
    <xf numFmtId="0" fontId="35" fillId="35" borderId="12" xfId="0" applyNumberFormat="1" applyFont="1" applyFill="1" applyBorder="1" applyAlignment="1">
      <alignment horizontal="center" vertical="center"/>
    </xf>
    <xf numFmtId="0" fontId="35" fillId="0" borderId="12" xfId="0" applyNumberFormat="1" applyFont="1" applyBorder="1" applyAlignment="1">
      <alignment horizontal="center" vertical="center"/>
    </xf>
    <xf numFmtId="49" fontId="57" fillId="33" borderId="12" xfId="0" applyNumberFormat="1" applyFont="1" applyFill="1" applyBorder="1" applyAlignment="1">
      <alignment horizontal="center" vertical="center" wrapText="1"/>
    </xf>
    <xf numFmtId="49" fontId="57" fillId="36" borderId="12" xfId="0" applyNumberFormat="1" applyFont="1" applyFill="1" applyBorder="1" applyAlignment="1">
      <alignment horizontal="center" vertical="center" wrapText="1"/>
    </xf>
    <xf numFmtId="49" fontId="57" fillId="0" borderId="12" xfId="0" applyNumberFormat="1" applyFont="1" applyFill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left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2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22" fillId="7" borderId="12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Border="1" applyAlignment="1">
      <alignment horizontal="center" vertical="center" wrapText="1"/>
    </xf>
    <xf numFmtId="0" fontId="22" fillId="0" borderId="17" xfId="0" applyNumberFormat="1" applyFont="1" applyBorder="1" applyAlignment="1">
      <alignment horizontal="center" vertical="center" wrapText="1"/>
    </xf>
    <xf numFmtId="0" fontId="22" fillId="0" borderId="18" xfId="0" applyNumberFormat="1" applyFont="1" applyBorder="1" applyAlignment="1">
      <alignment horizontal="center" vertical="center" wrapText="1"/>
    </xf>
    <xf numFmtId="0" fontId="22" fillId="0" borderId="19" xfId="0" applyNumberFormat="1" applyFont="1" applyBorder="1" applyAlignment="1">
      <alignment horizontal="left" vertical="center" wrapText="1"/>
    </xf>
    <xf numFmtId="0" fontId="22" fillId="0" borderId="17" xfId="0" applyNumberFormat="1" applyFont="1" applyBorder="1" applyAlignment="1">
      <alignment horizontal="left" vertical="center" wrapText="1"/>
    </xf>
    <xf numFmtId="0" fontId="22" fillId="0" borderId="18" xfId="0" applyNumberFormat="1" applyFont="1" applyBorder="1" applyAlignment="1">
      <alignment horizontal="left" vertical="center" wrapText="1"/>
    </xf>
    <xf numFmtId="0" fontId="22" fillId="0" borderId="21" xfId="0" applyNumberFormat="1" applyFont="1" applyBorder="1" applyAlignment="1">
      <alignment horizontal="center" vertical="center" wrapText="1"/>
    </xf>
    <xf numFmtId="0" fontId="22" fillId="0" borderId="22" xfId="0" applyNumberFormat="1" applyFont="1" applyBorder="1" applyAlignment="1">
      <alignment horizontal="center" vertical="center" wrapText="1"/>
    </xf>
    <xf numFmtId="0" fontId="22" fillId="0" borderId="24" xfId="0" applyNumberFormat="1" applyFont="1" applyBorder="1" applyAlignment="1">
      <alignment horizontal="center" vertical="center" wrapText="1"/>
    </xf>
    <xf numFmtId="10" fontId="22" fillId="0" borderId="21" xfId="0" applyNumberFormat="1" applyFont="1" applyBorder="1" applyAlignment="1">
      <alignment horizontal="center" vertical="center" wrapText="1"/>
    </xf>
    <xf numFmtId="0" fontId="22" fillId="0" borderId="21" xfId="0" applyNumberFormat="1" applyFont="1" applyBorder="1" applyAlignment="1">
      <alignment horizontal="left" vertical="center" wrapText="1"/>
    </xf>
    <xf numFmtId="0" fontId="22" fillId="0" borderId="22" xfId="0" applyNumberFormat="1" applyFont="1" applyBorder="1" applyAlignment="1">
      <alignment horizontal="left" vertical="center" wrapText="1"/>
    </xf>
    <xf numFmtId="0" fontId="22" fillId="0" borderId="24" xfId="0" applyNumberFormat="1" applyFont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left" vertical="center" wrapText="1"/>
    </xf>
    <xf numFmtId="0" fontId="29" fillId="0" borderId="0" xfId="0" applyNumberFormat="1" applyFont="1" applyAlignment="1">
      <alignment horizontal="center" vertical="center"/>
    </xf>
    <xf numFmtId="0" fontId="24" fillId="34" borderId="19" xfId="0" applyNumberFormat="1" applyFont="1" applyFill="1" applyBorder="1" applyAlignment="1">
      <alignment horizontal="center" vertical="center" wrapText="1"/>
    </xf>
    <xf numFmtId="0" fontId="24" fillId="34" borderId="14" xfId="0" applyNumberFormat="1" applyFont="1" applyFill="1" applyBorder="1" applyAlignment="1">
      <alignment horizontal="center" vertical="center" wrapText="1"/>
    </xf>
    <xf numFmtId="0" fontId="24" fillId="34" borderId="21" xfId="0" applyNumberFormat="1" applyFont="1" applyFill="1" applyBorder="1" applyAlignment="1">
      <alignment horizontal="center" vertical="center" wrapText="1"/>
    </xf>
    <xf numFmtId="0" fontId="24" fillId="33" borderId="12" xfId="0" applyNumberFormat="1" applyFont="1" applyFill="1" applyBorder="1" applyAlignment="1">
      <alignment horizontal="center" vertical="center" wrapText="1"/>
    </xf>
    <xf numFmtId="164" fontId="18" fillId="0" borderId="14" xfId="0" applyNumberFormat="1" applyFont="1" applyFill="1" applyBorder="1" applyAlignment="1">
      <alignment horizontal="center" vertical="center"/>
    </xf>
    <xf numFmtId="0" fontId="37" fillId="33" borderId="15" xfId="0" applyNumberFormat="1" applyFont="1" applyFill="1" applyBorder="1" applyAlignment="1">
      <alignment horizontal="left" vertical="center" wrapText="1"/>
    </xf>
    <xf numFmtId="0" fontId="24" fillId="33" borderId="26" xfId="0" applyNumberFormat="1" applyFont="1" applyFill="1" applyBorder="1" applyAlignment="1">
      <alignment horizontal="left" vertical="center" wrapText="1"/>
    </xf>
    <xf numFmtId="0" fontId="24" fillId="0" borderId="12" xfId="0" applyNumberFormat="1" applyFont="1" applyBorder="1" applyAlignment="1">
      <alignment horizontal="left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4" fillId="33" borderId="12" xfId="0" applyNumberFormat="1" applyFont="1" applyFill="1" applyBorder="1" applyAlignment="1">
      <alignment horizontal="center" vertical="center" shrinkToFit="1"/>
    </xf>
    <xf numFmtId="0" fontId="22" fillId="0" borderId="12" xfId="0" applyNumberFormat="1" applyFont="1" applyFill="1" applyBorder="1" applyAlignment="1">
      <alignment horizontal="center" vertical="center" shrinkToFit="1"/>
    </xf>
    <xf numFmtId="0" fontId="18" fillId="0" borderId="14" xfId="0" applyNumberFormat="1" applyFont="1" applyFill="1" applyBorder="1" applyAlignment="1">
      <alignment horizontal="right" vertical="center"/>
    </xf>
    <xf numFmtId="0" fontId="38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right" vertical="center"/>
    </xf>
    <xf numFmtId="0" fontId="18" fillId="0" borderId="23" xfId="0" applyNumberFormat="1" applyFont="1" applyBorder="1" applyAlignment="1">
      <alignment horizontal="left" vertical="center"/>
    </xf>
    <xf numFmtId="0" fontId="24" fillId="33" borderId="27" xfId="0" applyNumberFormat="1" applyFont="1" applyFill="1" applyBorder="1" applyAlignment="1">
      <alignment horizontal="center" vertical="center" wrapText="1"/>
    </xf>
    <xf numFmtId="0" fontId="24" fillId="33" borderId="14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0" fontId="24" fillId="33" borderId="16" xfId="0" applyNumberFormat="1" applyFont="1" applyFill="1" applyBorder="1" applyAlignment="1">
      <alignment horizontal="center" vertical="center" wrapText="1"/>
    </xf>
    <xf numFmtId="0" fontId="24" fillId="33" borderId="15" xfId="0" applyNumberFormat="1" applyFont="1" applyFill="1" applyBorder="1" applyAlignment="1">
      <alignment horizontal="center" vertical="center" shrinkToFit="1"/>
    </xf>
    <xf numFmtId="0" fontId="24" fillId="33" borderId="26" xfId="0" applyNumberFormat="1" applyFont="1" applyFill="1" applyBorder="1" applyAlignment="1">
      <alignment horizontal="center" vertical="center" shrinkToFit="1"/>
    </xf>
    <xf numFmtId="0" fontId="24" fillId="33" borderId="20" xfId="0" applyNumberFormat="1" applyFont="1" applyFill="1" applyBorder="1" applyAlignment="1">
      <alignment horizontal="center" vertical="center" shrinkToFit="1"/>
    </xf>
    <xf numFmtId="0" fontId="24" fillId="33" borderId="15" xfId="0" applyNumberFormat="1" applyFont="1" applyFill="1" applyBorder="1" applyAlignment="1">
      <alignment horizontal="center" vertical="center" wrapText="1"/>
    </xf>
    <xf numFmtId="0" fontId="24" fillId="33" borderId="26" xfId="0" applyNumberFormat="1" applyFont="1" applyFill="1" applyBorder="1" applyAlignment="1">
      <alignment horizontal="center" vertical="center" wrapText="1"/>
    </xf>
    <xf numFmtId="0" fontId="24" fillId="33" borderId="20" xfId="0" applyNumberFormat="1" applyFont="1" applyFill="1" applyBorder="1" applyAlignment="1">
      <alignment horizontal="center" vertical="center" wrapText="1"/>
    </xf>
    <xf numFmtId="0" fontId="24" fillId="33" borderId="28" xfId="0" applyNumberFormat="1" applyFont="1" applyFill="1" applyBorder="1" applyAlignment="1">
      <alignment horizontal="center" vertical="center" wrapText="1"/>
    </xf>
    <xf numFmtId="0" fontId="24" fillId="33" borderId="29" xfId="0" applyNumberFormat="1" applyFont="1" applyFill="1" applyBorder="1" applyAlignment="1">
      <alignment horizontal="center" vertical="center" wrapText="1"/>
    </xf>
    <xf numFmtId="0" fontId="24" fillId="33" borderId="30" xfId="0" applyNumberFormat="1" applyFont="1" applyFill="1" applyBorder="1" applyAlignment="1">
      <alignment horizontal="center" vertical="center" wrapText="1"/>
    </xf>
    <xf numFmtId="0" fontId="24" fillId="33" borderId="31" xfId="0" applyNumberFormat="1" applyFont="1" applyFill="1" applyBorder="1" applyAlignment="1">
      <alignment horizontal="center" vertical="center" wrapText="1"/>
    </xf>
    <xf numFmtId="0" fontId="24" fillId="33" borderId="32" xfId="0" applyNumberFormat="1" applyFont="1" applyFill="1" applyBorder="1" applyAlignment="1">
      <alignment horizontal="center" vertical="center" wrapText="1"/>
    </xf>
    <xf numFmtId="0" fontId="22" fillId="0" borderId="33" xfId="0" applyNumberFormat="1" applyFont="1" applyBorder="1" applyAlignment="1">
      <alignment horizontal="center" vertical="center" wrapText="1"/>
    </xf>
    <xf numFmtId="0" fontId="22" fillId="0" borderId="34" xfId="0" applyNumberFormat="1" applyFont="1" applyBorder="1" applyAlignment="1">
      <alignment horizontal="center" vertical="center" wrapText="1"/>
    </xf>
    <xf numFmtId="0" fontId="37" fillId="0" borderId="15" xfId="0" applyNumberFormat="1" applyFont="1" applyBorder="1" applyAlignment="1">
      <alignment horizontal="left" vertical="center" shrinkToFit="1"/>
    </xf>
    <xf numFmtId="0" fontId="24" fillId="0" borderId="26" xfId="0" applyNumberFormat="1" applyFont="1" applyBorder="1" applyAlignment="1">
      <alignment horizontal="left" vertical="center" shrinkToFit="1"/>
    </xf>
    <xf numFmtId="0" fontId="18" fillId="0" borderId="0" xfId="0" applyNumberFormat="1" applyFont="1" applyBorder="1" applyAlignment="1">
      <alignment horizontal="left" vertical="center"/>
    </xf>
    <xf numFmtId="0" fontId="18" fillId="0" borderId="0" xfId="0" applyNumberFormat="1" applyFont="1" applyFill="1" applyAlignment="1">
      <alignment horizontal="left" vertical="center" shrinkToFit="1"/>
    </xf>
    <xf numFmtId="0" fontId="24" fillId="33" borderId="12" xfId="0" applyNumberFormat="1" applyFont="1" applyFill="1" applyBorder="1" applyAlignment="1">
      <alignment horizontal="left" vertical="center" wrapText="1"/>
    </xf>
    <xf numFmtId="0" fontId="24" fillId="33" borderId="35" xfId="0" applyNumberFormat="1" applyFont="1" applyFill="1" applyBorder="1" applyAlignment="1">
      <alignment horizontal="center" vertical="center" wrapText="1"/>
    </xf>
    <xf numFmtId="0" fontId="24" fillId="33" borderId="36" xfId="0" applyNumberFormat="1" applyFont="1" applyFill="1" applyBorder="1" applyAlignment="1">
      <alignment horizontal="center" vertical="center" wrapText="1"/>
    </xf>
    <xf numFmtId="0" fontId="24" fillId="33" borderId="19" xfId="0" applyNumberFormat="1" applyFont="1" applyFill="1" applyBorder="1" applyAlignment="1">
      <alignment horizontal="center" vertical="center" wrapText="1"/>
    </xf>
    <xf numFmtId="0" fontId="24" fillId="33" borderId="21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/>
    </xf>
    <xf numFmtId="0" fontId="22" fillId="0" borderId="33" xfId="0" applyNumberFormat="1" applyFont="1" applyFill="1" applyBorder="1" applyAlignment="1">
      <alignment horizontal="center" vertical="center" wrapText="1"/>
    </xf>
    <xf numFmtId="0" fontId="22" fillId="0" borderId="37" xfId="0" applyNumberFormat="1" applyFont="1" applyFill="1" applyBorder="1" applyAlignment="1">
      <alignment horizontal="center" vertical="center" wrapText="1"/>
    </xf>
    <xf numFmtId="0" fontId="21" fillId="0" borderId="23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vertical="center" shrinkToFit="1"/>
    </xf>
    <xf numFmtId="0" fontId="18" fillId="0" borderId="0" xfId="0" applyNumberFormat="1" applyFont="1" applyAlignment="1">
      <alignment horizontal="right" vertical="center"/>
    </xf>
    <xf numFmtId="0" fontId="18" fillId="0" borderId="0" xfId="0" applyNumberFormat="1" applyFont="1" applyFill="1" applyAlignment="1">
      <alignment vertical="center" shrinkToFit="1"/>
    </xf>
    <xf numFmtId="0" fontId="24" fillId="34" borderId="15" xfId="0" applyNumberFormat="1" applyFont="1" applyFill="1" applyBorder="1" applyAlignment="1">
      <alignment horizontal="center" vertical="center" wrapText="1"/>
    </xf>
    <xf numFmtId="0" fontId="24" fillId="34" borderId="26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Alignment="1">
      <alignment horizontal="left" vertical="center"/>
    </xf>
    <xf numFmtId="0" fontId="24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38" xfId="61"/>
    <cellStyle name="표준 41" xfId="62"/>
  </cellStyles>
  <dxfs count="3">
    <dxf>
      <fill>
        <patternFill>
          <bgColor rgb="FFCCFFCC"/>
        </patternFill>
      </fill>
    </dxf>
    <dxf>
      <font>
        <u val="none"/>
        <color rgb="FF000000"/>
      </font>
      <fill>
        <patternFill>
          <bgColor rgb="FFCCFFCC"/>
        </patternFill>
      </fill>
    </dxf>
    <dxf>
      <font>
        <u val="none"/>
        <color rgb="FF0000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50948;&#49373;&#51216;&#44160;&#44288;&#47144;\&#51216;&#44160;&#54364;\Documents%20and%20Settings\user\Local%20Settings\Temporary%20Internet%20Files\Content.IE5\4VX3YEB5\&#50948;&#49373;&#50504;&#51204;&#50868;&#50689;&#51216;&#44160;&#54364;-&#54616;&#50504;&#51473;(2008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&#48124;&#49440;\&#9733;&#9733;&#9733;&#50629;&#47924;&#50857;&#9733;&#9733;&#9733;\&#44553;&#49885;&#51216;&#44160;\2016%20&#49345;&#48152;&#44592;\2016%20&#50948;&#49373;&#50504;&#51204;&#48143;&#50868;&#50689;&#51216;&#44160;&#54364;(&#50508;&#4754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교"/>
      <sheetName val="위생안전(1)"/>
      <sheetName val="위생안전(2)"/>
      <sheetName val="위생안전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위생표지"/>
      <sheetName val="위생(1)"/>
      <sheetName val="위생(2)"/>
      <sheetName val="위생(3)"/>
      <sheetName val="운영표지"/>
      <sheetName val="운영(1)"/>
      <sheetName val="운영(2)"/>
      <sheetName val="운영(3)"/>
      <sheetName val="학교명확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5"/>
  <sheetViews>
    <sheetView defaultGridColor="0" view="pageBreakPreview" zoomScaleSheetLayoutView="100" colorId="22" workbookViewId="0" topLeftCell="A25">
      <selection activeCell="K24" sqref="K24:L24"/>
    </sheetView>
  </sheetViews>
  <sheetFormatPr defaultColWidth="8.88671875" defaultRowHeight="13.5"/>
  <cols>
    <col min="1" max="1" width="8.6640625" style="4" customWidth="1"/>
    <col min="2" max="2" width="3.88671875" style="4" customWidth="1"/>
    <col min="3" max="3" width="4.77734375" style="4" customWidth="1"/>
    <col min="4" max="4" width="5.3359375" style="5" customWidth="1"/>
    <col min="5" max="5" width="3.3359375" style="4" customWidth="1"/>
    <col min="6" max="6" width="4.6640625" style="4" customWidth="1"/>
    <col min="7" max="7" width="2.5546875" style="4" customWidth="1"/>
    <col min="8" max="8" width="7.21484375" style="4" customWidth="1"/>
    <col min="9" max="9" width="1.1171875" style="4" customWidth="1"/>
    <col min="10" max="10" width="6.10546875" style="4" customWidth="1"/>
    <col min="11" max="11" width="1.1171875" style="4" customWidth="1"/>
    <col min="12" max="12" width="6.10546875" style="4" customWidth="1"/>
    <col min="13" max="13" width="0.88671875" style="4" customWidth="1"/>
    <col min="14" max="14" width="4.4453125" style="4" customWidth="1"/>
    <col min="15" max="15" width="1.66796875" style="4" customWidth="1"/>
    <col min="16" max="16" width="5.5546875" style="4" customWidth="1"/>
    <col min="17" max="17" width="1.66796875" style="4" customWidth="1"/>
    <col min="18" max="18" width="6.4453125" style="4" customWidth="1"/>
    <col min="19" max="19" width="2.3359375" style="4" customWidth="1"/>
    <col min="20" max="256" width="8.88671875" style="4" customWidth="1"/>
  </cols>
  <sheetData>
    <row r="1" spans="1:18" ht="6.75" customHeight="1">
      <c r="A1" s="9"/>
      <c r="B1" s="10"/>
      <c r="C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41.25" customHeight="1">
      <c r="A2" s="124" t="s">
        <v>112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ht="16.5" customHeight="1">
      <c r="A3" s="125">
        <f>'[1]00교'!A3:M3</f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4" spans="1:18" ht="27" customHeight="1">
      <c r="A4" s="126" t="s">
        <v>27</v>
      </c>
      <c r="B4" s="126"/>
      <c r="C4" s="126"/>
      <c r="D4" s="126"/>
      <c r="E4" s="126"/>
      <c r="F4" s="126"/>
      <c r="G4" s="126"/>
      <c r="H4" s="126"/>
      <c r="I4" s="11"/>
      <c r="J4" s="10"/>
      <c r="K4" s="10"/>
      <c r="L4" s="10"/>
      <c r="M4" s="10"/>
      <c r="N4" s="10"/>
      <c r="O4" s="10"/>
      <c r="P4" s="10"/>
      <c r="Q4" s="10"/>
      <c r="R4" s="10"/>
    </row>
    <row r="5" spans="1:18" ht="22.5" customHeight="1">
      <c r="A5" s="137" t="s">
        <v>470</v>
      </c>
      <c r="B5" s="127" t="s">
        <v>308</v>
      </c>
      <c r="C5" s="139"/>
      <c r="D5" s="127" t="s">
        <v>671</v>
      </c>
      <c r="E5" s="128"/>
      <c r="F5" s="134" t="s">
        <v>525</v>
      </c>
      <c r="G5" s="135"/>
      <c r="H5" s="135"/>
      <c r="I5" s="135"/>
      <c r="J5" s="135"/>
      <c r="K5" s="135"/>
      <c r="L5" s="136"/>
      <c r="M5" s="131" t="s">
        <v>657</v>
      </c>
      <c r="N5" s="132"/>
      <c r="O5" s="132"/>
      <c r="P5" s="132"/>
      <c r="Q5" s="133"/>
      <c r="R5" s="129" t="s">
        <v>673</v>
      </c>
    </row>
    <row r="6" spans="1:18" ht="22.5" customHeight="1">
      <c r="A6" s="138"/>
      <c r="B6" s="140"/>
      <c r="C6" s="141"/>
      <c r="D6" s="149"/>
      <c r="E6" s="150"/>
      <c r="F6" s="127" t="s">
        <v>139</v>
      </c>
      <c r="G6" s="128"/>
      <c r="H6" s="12" t="s">
        <v>167</v>
      </c>
      <c r="I6" s="129" t="s">
        <v>296</v>
      </c>
      <c r="J6" s="129"/>
      <c r="K6" s="151" t="s">
        <v>145</v>
      </c>
      <c r="L6" s="152"/>
      <c r="M6" s="121" t="s">
        <v>139</v>
      </c>
      <c r="N6" s="121"/>
      <c r="O6" s="121"/>
      <c r="P6" s="115" t="s">
        <v>167</v>
      </c>
      <c r="Q6" s="115"/>
      <c r="R6" s="130"/>
    </row>
    <row r="7" spans="1:18" ht="27" customHeight="1">
      <c r="A7" s="13" t="s">
        <v>472</v>
      </c>
      <c r="B7" s="142" t="s">
        <v>210</v>
      </c>
      <c r="C7" s="143"/>
      <c r="D7" s="154">
        <v>430</v>
      </c>
      <c r="E7" s="155"/>
      <c r="F7" s="120">
        <v>460</v>
      </c>
      <c r="G7" s="120"/>
      <c r="H7" s="14">
        <v>41</v>
      </c>
      <c r="I7" s="120">
        <v>4</v>
      </c>
      <c r="J7" s="120"/>
      <c r="K7" s="120">
        <f>F7+H7+I7</f>
        <v>505</v>
      </c>
      <c r="L7" s="120"/>
      <c r="M7" s="120">
        <v>3330</v>
      </c>
      <c r="N7" s="120"/>
      <c r="O7" s="120"/>
      <c r="P7" s="120">
        <v>4220</v>
      </c>
      <c r="Q7" s="120"/>
      <c r="R7" s="15" t="s">
        <v>141</v>
      </c>
    </row>
    <row r="8" spans="1:18" ht="13.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</row>
    <row r="9" spans="1:18" ht="27" customHeight="1">
      <c r="A9" s="16" t="s">
        <v>45</v>
      </c>
      <c r="B9" s="16"/>
      <c r="C9" s="16"/>
      <c r="D9" s="156" t="str">
        <f>IF(SUM('운영(1)'!H2+'운영(2)'!H2+'운영(3)'!E2)&gt;=90,"A",IF(SUM('운영(1)'!H2+'운영(2)'!H2+'운영(3)'!E2)&gt;=80,"B",IF(SUM('운영(1)'!H2+'운영(2)'!H2+'운영(3)'!E2)&gt;=70,"C",IF(SUM('운영(1)'!H2+'운영(2)'!H2+'운영(3)'!E2)&gt;=60,"D","E"))))</f>
        <v>A</v>
      </c>
      <c r="E9" s="156"/>
      <c r="F9" s="11" t="s">
        <v>209</v>
      </c>
      <c r="G9" s="16"/>
      <c r="H9" s="25" t="e">
        <f>'[2]운영(1)'!E1+'[2]운영(2)'!#REF!</f>
        <v>#REF!</v>
      </c>
      <c r="I9" s="16"/>
      <c r="J9" s="18"/>
      <c r="K9" s="18"/>
      <c r="L9" s="18"/>
      <c r="M9" s="18"/>
      <c r="N9" s="18"/>
      <c r="O9" s="18"/>
      <c r="P9" s="18"/>
      <c r="Q9" s="18"/>
      <c r="R9" s="18"/>
    </row>
    <row r="10" spans="1:18" ht="8.25" customHeight="1">
      <c r="A10" s="16"/>
      <c r="B10" s="16"/>
      <c r="C10" s="16"/>
      <c r="D10" s="19"/>
      <c r="E10" s="16"/>
      <c r="F10" s="17"/>
      <c r="G10" s="16"/>
      <c r="H10" s="16"/>
      <c r="I10" s="16"/>
      <c r="J10" s="10"/>
      <c r="K10" s="10"/>
      <c r="L10" s="10"/>
      <c r="M10" s="10"/>
      <c r="N10" s="10"/>
      <c r="O10" s="10"/>
      <c r="P10" s="10"/>
      <c r="Q10" s="10"/>
      <c r="R10" s="10"/>
    </row>
    <row r="11" spans="1:18" s="6" customFormat="1" ht="27" customHeight="1">
      <c r="A11" s="115" t="s">
        <v>663</v>
      </c>
      <c r="B11" s="115"/>
      <c r="C11" s="115"/>
      <c r="D11" s="115"/>
      <c r="E11" s="115"/>
      <c r="F11" s="121" t="s">
        <v>53</v>
      </c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</row>
    <row r="12" spans="1:21" s="6" customFormat="1" ht="43.5" customHeight="1">
      <c r="A12" s="148" t="s">
        <v>99</v>
      </c>
      <c r="B12" s="148"/>
      <c r="C12" s="148"/>
      <c r="D12" s="148"/>
      <c r="E12" s="148"/>
      <c r="F12" s="122" t="s">
        <v>69</v>
      </c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U12" s="26"/>
    </row>
    <row r="13" spans="1:18" s="6" customFormat="1" ht="43.5" customHeight="1">
      <c r="A13" s="119" t="s">
        <v>44</v>
      </c>
      <c r="B13" s="119"/>
      <c r="C13" s="119"/>
      <c r="D13" s="119"/>
      <c r="E13" s="119"/>
      <c r="F13" s="120" t="s">
        <v>69</v>
      </c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</row>
    <row r="14" spans="1:18" s="6" customFormat="1" ht="43.5" customHeight="1">
      <c r="A14" s="119" t="s">
        <v>686</v>
      </c>
      <c r="B14" s="119"/>
      <c r="C14" s="119"/>
      <c r="D14" s="119"/>
      <c r="E14" s="119"/>
      <c r="F14" s="122" t="str">
        <f>IF('운영(3)'!E2=0,"해당 사항 없음","")</f>
        <v>해당 사항 없음</v>
      </c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</row>
    <row r="15" spans="1:51" ht="23.25" customHeight="1">
      <c r="A15" s="27" t="s">
        <v>685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9"/>
      <c r="P15" s="29"/>
      <c r="Q15" s="29"/>
      <c r="R15" s="29"/>
      <c r="S15" s="29"/>
      <c r="T15" s="29"/>
      <c r="U15" s="29"/>
      <c r="V15" s="29"/>
      <c r="W15" s="27"/>
      <c r="X15" s="27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</row>
    <row r="16" spans="1:18" ht="27" customHeight="1">
      <c r="A16" s="146" t="s">
        <v>120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</row>
    <row r="17" spans="1:18" s="6" customFormat="1" ht="27" customHeight="1">
      <c r="A17" s="131" t="s">
        <v>205</v>
      </c>
      <c r="B17" s="132"/>
      <c r="C17" s="132"/>
      <c r="D17" s="132"/>
      <c r="E17" s="132"/>
      <c r="F17" s="115" t="s">
        <v>489</v>
      </c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</row>
    <row r="18" spans="1:18" s="6" customFormat="1" ht="43.5" customHeight="1">
      <c r="A18" s="117" t="s">
        <v>485</v>
      </c>
      <c r="B18" s="118"/>
      <c r="C18" s="118"/>
      <c r="D18" s="118"/>
      <c r="E18" s="118"/>
      <c r="F18" s="120" t="s">
        <v>330</v>
      </c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</row>
    <row r="19" spans="1:18" s="6" customFormat="1" ht="43.5" customHeight="1">
      <c r="A19" s="144" t="s">
        <v>484</v>
      </c>
      <c r="B19" s="145"/>
      <c r="C19" s="145"/>
      <c r="D19" s="145"/>
      <c r="E19" s="145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21" s="7" customFormat="1" ht="27" customHeight="1">
      <c r="A20" s="20"/>
      <c r="B20" s="20"/>
      <c r="C20" s="20"/>
      <c r="D20" s="123" t="s">
        <v>542</v>
      </c>
      <c r="E20" s="123"/>
      <c r="F20" s="123"/>
      <c r="G20" s="123"/>
      <c r="H20" s="116" t="s">
        <v>8</v>
      </c>
      <c r="I20" s="116"/>
      <c r="J20" s="116"/>
      <c r="K20" s="116"/>
      <c r="L20" s="21"/>
      <c r="M20" s="21"/>
      <c r="N20" s="21"/>
      <c r="O20" s="22"/>
      <c r="T20" s="20"/>
      <c r="U20" s="20"/>
    </row>
    <row r="21" ht="10.5" customHeight="1"/>
    <row r="22" spans="1:18" s="8" customFormat="1" ht="23.25" customHeight="1">
      <c r="A22" s="20"/>
      <c r="B22" s="20"/>
      <c r="C22" s="23" t="s">
        <v>514</v>
      </c>
      <c r="D22" s="23" t="s">
        <v>339</v>
      </c>
      <c r="E22" s="147" t="s">
        <v>660</v>
      </c>
      <c r="F22" s="147"/>
      <c r="G22" s="147"/>
      <c r="H22" s="147"/>
      <c r="I22" s="158" t="s">
        <v>315</v>
      </c>
      <c r="J22" s="158"/>
      <c r="K22" s="157" t="s">
        <v>563</v>
      </c>
      <c r="L22" s="157"/>
      <c r="M22" s="1"/>
      <c r="N22" s="158" t="s">
        <v>142</v>
      </c>
      <c r="O22" s="158"/>
      <c r="P22" s="147" t="s">
        <v>270</v>
      </c>
      <c r="Q22" s="147"/>
      <c r="R22" s="85" t="s">
        <v>596</v>
      </c>
    </row>
    <row r="23" spans="1:18" s="8" customFormat="1" ht="23.25" customHeight="1">
      <c r="A23" s="20"/>
      <c r="B23" s="20"/>
      <c r="C23" s="23" t="s">
        <v>514</v>
      </c>
      <c r="D23" s="23" t="s">
        <v>339</v>
      </c>
      <c r="E23" s="147" t="s">
        <v>660</v>
      </c>
      <c r="F23" s="147"/>
      <c r="G23" s="147"/>
      <c r="H23" s="147"/>
      <c r="I23" s="158" t="s">
        <v>315</v>
      </c>
      <c r="J23" s="158"/>
      <c r="K23" s="159" t="s">
        <v>564</v>
      </c>
      <c r="L23" s="159"/>
      <c r="M23" s="1"/>
      <c r="N23" s="158" t="s">
        <v>142</v>
      </c>
      <c r="O23" s="158"/>
      <c r="P23" s="147" t="s">
        <v>271</v>
      </c>
      <c r="Q23" s="147"/>
      <c r="R23" s="85" t="s">
        <v>596</v>
      </c>
    </row>
    <row r="24" spans="1:18" s="8" customFormat="1" ht="23.25" customHeight="1">
      <c r="A24" s="20"/>
      <c r="B24" s="20"/>
      <c r="C24" s="23" t="s">
        <v>672</v>
      </c>
      <c r="D24" s="23" t="s">
        <v>339</v>
      </c>
      <c r="E24" s="147" t="s">
        <v>660</v>
      </c>
      <c r="F24" s="147"/>
      <c r="G24" s="147"/>
      <c r="H24" s="147"/>
      <c r="I24" s="158" t="s">
        <v>315</v>
      </c>
      <c r="J24" s="158"/>
      <c r="K24" s="159" t="s">
        <v>326</v>
      </c>
      <c r="L24" s="159"/>
      <c r="M24" s="1"/>
      <c r="N24" s="158" t="s">
        <v>142</v>
      </c>
      <c r="O24" s="158"/>
      <c r="P24" s="147" t="s">
        <v>210</v>
      </c>
      <c r="Q24" s="147"/>
      <c r="R24" s="85" t="s">
        <v>596</v>
      </c>
    </row>
    <row r="25" spans="16:17" ht="13.5">
      <c r="P25" s="24"/>
      <c r="Q25" s="24"/>
    </row>
  </sheetData>
  <mergeCells count="55">
    <mergeCell ref="F17:R17"/>
    <mergeCell ref="H20:K20"/>
    <mergeCell ref="A18:E18"/>
    <mergeCell ref="A13:E13"/>
    <mergeCell ref="A14:E14"/>
    <mergeCell ref="I7:J7"/>
    <mergeCell ref="K7:L7"/>
    <mergeCell ref="M7:O7"/>
    <mergeCell ref="F11:R11"/>
    <mergeCell ref="F12:R12"/>
    <mergeCell ref="F13:R13"/>
    <mergeCell ref="D20:G20"/>
    <mergeCell ref="A2:R2"/>
    <mergeCell ref="A3:R3"/>
    <mergeCell ref="A4:H4"/>
    <mergeCell ref="F6:G6"/>
    <mergeCell ref="P6:Q6"/>
    <mergeCell ref="R5:R6"/>
    <mergeCell ref="M5:Q5"/>
    <mergeCell ref="F5:L5"/>
    <mergeCell ref="A5:A6"/>
    <mergeCell ref="B5:C6"/>
    <mergeCell ref="B7:C7"/>
    <mergeCell ref="P7:Q7"/>
    <mergeCell ref="A19:E19"/>
    <mergeCell ref="F18:R18"/>
    <mergeCell ref="A16:R16"/>
    <mergeCell ref="E22:H22"/>
    <mergeCell ref="A11:E11"/>
    <mergeCell ref="A12:E12"/>
    <mergeCell ref="D5:E6"/>
    <mergeCell ref="I6:J6"/>
    <mergeCell ref="K6:L6"/>
    <mergeCell ref="M6:O6"/>
    <mergeCell ref="F19:R19"/>
    <mergeCell ref="F7:G7"/>
    <mergeCell ref="A8:R8"/>
    <mergeCell ref="A17:E17"/>
    <mergeCell ref="D7:E7"/>
    <mergeCell ref="E23:H23"/>
    <mergeCell ref="E24:H24"/>
    <mergeCell ref="D9:E9"/>
    <mergeCell ref="F14:R14"/>
    <mergeCell ref="K22:L22"/>
    <mergeCell ref="I22:J22"/>
    <mergeCell ref="N22:O22"/>
    <mergeCell ref="I23:J23"/>
    <mergeCell ref="K24:L24"/>
    <mergeCell ref="K23:L23"/>
    <mergeCell ref="I24:J24"/>
    <mergeCell ref="N24:O24"/>
    <mergeCell ref="N23:O23"/>
    <mergeCell ref="P22:Q22"/>
    <mergeCell ref="P23:Q23"/>
    <mergeCell ref="P24:Q24"/>
  </mergeCells>
  <conditionalFormatting sqref="F12:R12 F14:R14">
    <cfRule type="expression" priority="2" dxfId="2" stopIfTrue="1">
      <formula>$F$12=""</formula>
    </cfRule>
  </conditionalFormatting>
  <conditionalFormatting sqref="F13:R13">
    <cfRule type="expression" priority="1" dxfId="0" stopIfTrue="1">
      <formula>$F$13=""</formula>
    </cfRule>
  </conditionalFormatting>
  <dataValidations count="4">
    <dataValidation type="list" allowBlank="1" showInputMessage="1" showErrorMessage="1" sqref="R7">
      <formula1>"직영,전부위탁,일부위탁,외부운반위탁"</formula1>
    </dataValidation>
    <dataValidation allowBlank="1" showInputMessage="1" showErrorMessage="1" prompt="해당 항목 번호와 지적사항 기재&#10;&#10;예) 2. 칼슘 평균필요량 준수&#10;       " sqref="F14:R14 F12:R12"/>
    <dataValidation errorStyle="information" type="list" allowBlank="1" showInputMessage="1" showErrorMessage="1" errorTitle="입력오류" error="목록에서 선택해 주세요!" sqref="K24:L24">
      <formula1>$P$32:$S$32</formula1>
    </dataValidation>
    <dataValidation errorStyle="information" type="list" allowBlank="1" showInputMessage="1" showErrorMessage="1" errorTitle="입력오류" error="목록에서 선택해 주세요!" sqref="K23:L23">
      <formula1>$P$31:$S$31</formula1>
    </dataValidation>
  </dataValidation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scale="95"/>
  <rowBreaks count="1" manualBreakCount="1">
    <brk id="24" max="255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tabSelected="1" defaultGridColor="0" view="pageBreakPreview" zoomScale="95" zoomScaleSheetLayoutView="95" colorId="22" workbookViewId="0" topLeftCell="A1">
      <selection activeCell="F7" sqref="F7"/>
    </sheetView>
  </sheetViews>
  <sheetFormatPr defaultColWidth="8.88671875" defaultRowHeight="13.5"/>
  <cols>
    <col min="1" max="1" width="5.6640625" style="30" customWidth="1"/>
    <col min="2" max="2" width="9.5546875" style="31" customWidth="1"/>
    <col min="3" max="3" width="16.3359375" style="30" customWidth="1"/>
    <col min="4" max="4" width="5.6640625" style="30" bestFit="1" customWidth="1"/>
    <col min="5" max="5" width="31.99609375" style="30" customWidth="1"/>
    <col min="6" max="6" width="14.3359375" style="30" customWidth="1"/>
    <col min="7" max="7" width="5.5546875" style="31" customWidth="1"/>
    <col min="8" max="8" width="7.21484375" style="30" customWidth="1"/>
    <col min="9" max="9" width="4.10546875" style="32" bestFit="1" customWidth="1"/>
    <col min="10" max="14" width="9.10546875" style="32" hidden="1" customWidth="1"/>
    <col min="15" max="15" width="9.10546875" style="4" hidden="1" customWidth="1"/>
    <col min="16" max="16" width="8.5546875" style="30" hidden="1" customWidth="1"/>
    <col min="17" max="18" width="8.88671875" style="30" hidden="1" customWidth="1"/>
    <col min="19" max="256" width="8.88671875" style="30" customWidth="1"/>
  </cols>
  <sheetData>
    <row r="1" spans="1:17" s="33" customFormat="1" ht="30" customHeight="1">
      <c r="A1" s="34" t="s">
        <v>89</v>
      </c>
      <c r="B1" s="35"/>
      <c r="C1" s="34"/>
      <c r="D1" s="36"/>
      <c r="E1" s="35"/>
      <c r="G1" s="37" t="s">
        <v>1</v>
      </c>
      <c r="H1" s="4"/>
      <c r="I1" s="32"/>
      <c r="J1" s="38">
        <v>5</v>
      </c>
      <c r="K1" s="39"/>
      <c r="L1" s="39"/>
      <c r="M1" s="39"/>
      <c r="N1" s="39"/>
      <c r="O1" s="40"/>
      <c r="Q1" s="41"/>
    </row>
    <row r="2" spans="1:17" s="4" customFormat="1" ht="30" customHeight="1">
      <c r="A2" s="146" t="s">
        <v>90</v>
      </c>
      <c r="B2" s="146"/>
      <c r="C2" s="146"/>
      <c r="D2" s="146"/>
      <c r="E2" s="146"/>
      <c r="G2" s="42" t="s">
        <v>646</v>
      </c>
      <c r="H2" s="42">
        <f>SUM(G5:G9)</f>
        <v>25</v>
      </c>
      <c r="I2" s="42" t="s">
        <v>266</v>
      </c>
      <c r="J2" s="43">
        <v>0</v>
      </c>
      <c r="K2" s="44"/>
      <c r="L2" s="44"/>
      <c r="M2" s="44"/>
      <c r="N2" s="44"/>
      <c r="O2" s="42"/>
      <c r="Q2" s="42"/>
    </row>
    <row r="3" spans="1:17" s="4" customFormat="1" ht="13.5" customHeight="1">
      <c r="A3" s="45"/>
      <c r="B3" s="18"/>
      <c r="C3" s="45"/>
      <c r="D3" s="45"/>
      <c r="E3" s="45"/>
      <c r="G3" s="45"/>
      <c r="I3" s="32"/>
      <c r="J3" s="32"/>
      <c r="K3" s="32"/>
      <c r="L3" s="32"/>
      <c r="M3" s="32"/>
      <c r="N3" s="32"/>
      <c r="Q3" s="46"/>
    </row>
    <row r="4" spans="1:17" s="4" customFormat="1" ht="30" customHeight="1">
      <c r="A4" s="47" t="s">
        <v>677</v>
      </c>
      <c r="B4" s="47" t="s">
        <v>554</v>
      </c>
      <c r="C4" s="48" t="s">
        <v>537</v>
      </c>
      <c r="D4" s="160" t="s">
        <v>519</v>
      </c>
      <c r="E4" s="161"/>
      <c r="F4" s="47" t="s">
        <v>157</v>
      </c>
      <c r="G4" s="47" t="s">
        <v>298</v>
      </c>
      <c r="K4" s="32"/>
      <c r="L4" s="32"/>
      <c r="M4" s="32"/>
      <c r="N4" s="32"/>
      <c r="Q4" s="46"/>
    </row>
    <row r="5" spans="1:17" s="4" customFormat="1" ht="57.75" customHeight="1">
      <c r="A5" s="49" t="s">
        <v>66</v>
      </c>
      <c r="B5" s="49" t="s">
        <v>125</v>
      </c>
      <c r="C5" s="50" t="s">
        <v>88</v>
      </c>
      <c r="D5" s="51" t="str">
        <f>IF(G5=0,"부적합","적합")</f>
        <v>적합</v>
      </c>
      <c r="E5" s="52" t="s">
        <v>679</v>
      </c>
      <c r="F5" s="49" t="str">
        <f>IF(G5&lt;5,"지도 사항을 상세히 기재해 주세요!","")</f>
        <v/>
      </c>
      <c r="G5" s="49">
        <v>5</v>
      </c>
      <c r="J5" s="53" t="s">
        <v>123</v>
      </c>
      <c r="K5" s="53"/>
      <c r="L5" s="53"/>
      <c r="M5" s="53"/>
      <c r="N5" s="53"/>
      <c r="O5" s="53"/>
      <c r="P5" s="53"/>
      <c r="Q5" s="46"/>
    </row>
    <row r="6" spans="1:16" s="4" customFormat="1" ht="173.25" customHeight="1">
      <c r="A6" s="54" t="s">
        <v>524</v>
      </c>
      <c r="B6" s="54" t="s">
        <v>94</v>
      </c>
      <c r="C6" s="55" t="s">
        <v>684</v>
      </c>
      <c r="D6" s="51" t="str">
        <f>IF(G6=0,"부적합","적합")</f>
        <v>적합</v>
      </c>
      <c r="E6" s="52" t="s">
        <v>17</v>
      </c>
      <c r="F6" s="92"/>
      <c r="G6" s="49">
        <v>5</v>
      </c>
      <c r="J6" s="53" t="s">
        <v>101</v>
      </c>
      <c r="K6" s="53" t="s">
        <v>121</v>
      </c>
      <c r="L6" s="53"/>
      <c r="M6" s="53"/>
      <c r="N6" s="53"/>
      <c r="O6" s="53"/>
      <c r="P6" s="53"/>
    </row>
    <row r="7" spans="1:16" s="4" customFormat="1" ht="174.75" customHeight="1">
      <c r="A7" s="54" t="s">
        <v>42</v>
      </c>
      <c r="B7" s="54" t="s">
        <v>516</v>
      </c>
      <c r="C7" s="55" t="s">
        <v>6</v>
      </c>
      <c r="D7" s="51" t="str">
        <f>IF(G7=0,"부적합","적합")</f>
        <v>적합</v>
      </c>
      <c r="E7" s="52" t="s">
        <v>76</v>
      </c>
      <c r="F7" s="49" t="str">
        <f>IF(G7&lt;5,"지도 사항을 상세히 기재해 주세요!","")</f>
        <v/>
      </c>
      <c r="G7" s="49">
        <v>5</v>
      </c>
      <c r="J7" s="53" t="s">
        <v>105</v>
      </c>
      <c r="K7" s="53" t="s">
        <v>110</v>
      </c>
      <c r="L7" s="53"/>
      <c r="M7" s="53"/>
      <c r="N7" s="53"/>
      <c r="O7" s="53"/>
      <c r="P7" s="53"/>
    </row>
    <row r="8" spans="1:16" s="4" customFormat="1" ht="86.25" customHeight="1">
      <c r="A8" s="54" t="s">
        <v>47</v>
      </c>
      <c r="B8" s="54" t="s">
        <v>512</v>
      </c>
      <c r="C8" s="55" t="s">
        <v>7</v>
      </c>
      <c r="D8" s="51" t="str">
        <f>IF(G8=0,"부적합","적합")</f>
        <v>적합</v>
      </c>
      <c r="E8" s="52" t="s">
        <v>39</v>
      </c>
      <c r="F8" s="57" t="str">
        <f>IF(G8&lt;5,"지도 사항을 상세히 기재해 주세요!","")</f>
        <v/>
      </c>
      <c r="G8" s="49">
        <v>5</v>
      </c>
      <c r="J8" s="53" t="s">
        <v>687</v>
      </c>
      <c r="K8" s="53" t="s">
        <v>107</v>
      </c>
      <c r="L8" s="53"/>
      <c r="M8" s="53"/>
      <c r="N8" s="53"/>
      <c r="O8" s="53"/>
      <c r="P8" s="53"/>
    </row>
    <row r="9" spans="1:16" s="4" customFormat="1" ht="163.5" customHeight="1">
      <c r="A9" s="54" t="s">
        <v>26</v>
      </c>
      <c r="B9" s="54" t="s">
        <v>509</v>
      </c>
      <c r="C9" s="58" t="s">
        <v>693</v>
      </c>
      <c r="D9" s="51" t="str">
        <f>IF(G9=0,"부적합","적합")</f>
        <v>적합</v>
      </c>
      <c r="E9" s="56" t="s">
        <v>11</v>
      </c>
      <c r="F9" s="49" t="str">
        <f>IF(G9&lt;5,"지도 사항을 상세히 기재해 주세요!","")</f>
        <v/>
      </c>
      <c r="G9" s="49">
        <v>5</v>
      </c>
      <c r="J9" s="53" t="s">
        <v>680</v>
      </c>
      <c r="K9" s="53" t="s">
        <v>106</v>
      </c>
      <c r="L9" s="53"/>
      <c r="M9" s="53"/>
      <c r="N9" s="53"/>
      <c r="O9" s="53"/>
      <c r="P9" s="53"/>
    </row>
    <row r="11" ht="13.5" hidden="1"/>
    <row r="12" ht="13.5" hidden="1"/>
    <row r="13" ht="13.5" hidden="1"/>
    <row r="14" ht="13.5" hidden="1"/>
    <row r="15" spans="2:3" ht="13.5" hidden="1">
      <c r="B15" s="59">
        <v>5</v>
      </c>
      <c r="C15" s="60">
        <v>0</v>
      </c>
    </row>
    <row r="16" ht="13.5" hidden="1"/>
  </sheetData>
  <mergeCells count="2">
    <mergeCell ref="D4:E4"/>
    <mergeCell ref="A2:E2"/>
  </mergeCells>
  <conditionalFormatting sqref="G5:G9">
    <cfRule type="cellIs" priority="1" dxfId="0" operator="equal" stopIfTrue="1">
      <formula>""</formula>
    </cfRule>
  </conditionalFormatting>
  <dataValidations count="6">
    <dataValidation type="list" allowBlank="1" showInputMessage="1" showErrorMessage="1" errorTitle="입력오류" error="목록에서 선택하거나&#10;5 또는 0을 입력해주세요!" sqref="G5:G9">
      <formula1>$J$1:$J$2</formula1>
    </dataValidation>
    <dataValidation errorStyle="information" type="list" allowBlank="1" showInputMessage="1" showErrorMessage="1" errorTitle="입력주의사항" error="목록에서 선택해주세요!&#10;직접입력 시 [확인]을 눌러주세요." sqref="F5">
      <formula1>$J$5:$P$5</formula1>
    </dataValidation>
    <dataValidation errorStyle="information" type="list" allowBlank="1" showInputMessage="1" showErrorMessage="1" errorTitle="입력주의사항" error="목록에서 선택해주세요!&#10;직접입력 시 [확인]을 눌러주세요." sqref="F9">
      <formula1>$J$9:$P$9</formula1>
    </dataValidation>
    <dataValidation errorStyle="information" type="list" allowBlank="1" showInputMessage="1" showErrorMessage="1" errorTitle="입력주의사항" error="목록에서 선택해주세요!&#10;직접입력 시 [확인]을 눌러주세요." sqref="F8">
      <formula1>$J$8:$P$8</formula1>
    </dataValidation>
    <dataValidation errorStyle="information" type="list" allowBlank="1" showInputMessage="1" showErrorMessage="1" errorTitle="입력주의사항" error="목록에서 선택해주세요!&#10;직접입력 시 [확인]을 눌러주세요." sqref="F7">
      <formula1>$J$7:$P$7</formula1>
    </dataValidation>
    <dataValidation errorStyle="information" type="list" allowBlank="1" showInputMessage="1" showErrorMessage="1" errorTitle="입력주의사항" error="목록에서 선택해주세요!&#10;직접입력 시 [확인]을 눌러주세요." sqref="F6">
      <formula1>$J$6:$P$6</formula1>
    </dataValidation>
  </dataValidation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scale="86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defaultGridColor="0" view="pageBreakPreview" zoomScale="95" zoomScaleSheetLayoutView="95" colorId="22" workbookViewId="0" topLeftCell="A1">
      <selection activeCell="E44" sqref="E44"/>
    </sheetView>
  </sheetViews>
  <sheetFormatPr defaultColWidth="8.88671875" defaultRowHeight="13.5"/>
  <cols>
    <col min="1" max="1" width="8.21484375" style="4" customWidth="1"/>
    <col min="2" max="2" width="33.10546875" style="4" customWidth="1"/>
    <col min="3" max="3" width="4.10546875" style="4" customWidth="1"/>
    <col min="4" max="4" width="2.10546875" style="4" customWidth="1"/>
    <col min="5" max="5" width="21.6640625" style="4" customWidth="1"/>
    <col min="6" max="6" width="14.3359375" style="4" customWidth="1"/>
    <col min="7" max="7" width="4.4453125" style="10" customWidth="1"/>
    <col min="8" max="9" width="8.4453125" style="4" customWidth="1"/>
    <col min="10" max="14" width="8.4453125" style="4" hidden="1" customWidth="1"/>
    <col min="15" max="17" width="8.88671875" style="4" hidden="1" customWidth="1"/>
    <col min="18" max="256" width="8.88671875" style="4" customWidth="1"/>
  </cols>
  <sheetData>
    <row r="1" spans="1:14" s="33" customFormat="1" ht="30" customHeight="1">
      <c r="A1" s="61" t="s">
        <v>97</v>
      </c>
      <c r="B1" s="61"/>
      <c r="C1" s="111"/>
      <c r="D1" s="111"/>
      <c r="E1" s="62"/>
      <c r="G1" s="37" t="s">
        <v>1</v>
      </c>
      <c r="H1" s="4"/>
      <c r="I1" s="32"/>
      <c r="K1" s="39"/>
      <c r="L1" s="39"/>
      <c r="M1" s="39"/>
      <c r="N1" s="39"/>
    </row>
    <row r="2" spans="1:15" s="42" customFormat="1" ht="30" customHeight="1">
      <c r="A2" s="16" t="s">
        <v>690</v>
      </c>
      <c r="B2" s="16"/>
      <c r="C2" s="16"/>
      <c r="D2" s="16"/>
      <c r="E2" s="16"/>
      <c r="G2" s="42" t="s">
        <v>646</v>
      </c>
      <c r="H2" s="42">
        <f>SUM(G5:G49)</f>
        <v>75</v>
      </c>
      <c r="I2" s="42" t="s">
        <v>266</v>
      </c>
      <c r="K2" s="44"/>
      <c r="L2" s="44"/>
      <c r="M2" s="44"/>
      <c r="N2" s="44"/>
      <c r="O2" s="4"/>
    </row>
    <row r="3" spans="1:15" s="42" customFormat="1" ht="13.5" customHeight="1">
      <c r="A3" s="16"/>
      <c r="B3" s="16"/>
      <c r="C3" s="16"/>
      <c r="D3" s="16"/>
      <c r="E3" s="16"/>
      <c r="G3" s="63"/>
      <c r="J3" s="42">
        <v>5</v>
      </c>
      <c r="K3" s="44"/>
      <c r="L3" s="44"/>
      <c r="M3" s="44"/>
      <c r="N3" s="44"/>
      <c r="O3" s="4"/>
    </row>
    <row r="4" spans="1:14" s="6" customFormat="1" ht="30" customHeight="1">
      <c r="A4" s="48" t="s">
        <v>533</v>
      </c>
      <c r="B4" s="48" t="s">
        <v>654</v>
      </c>
      <c r="C4" s="112" t="s">
        <v>508</v>
      </c>
      <c r="D4" s="113"/>
      <c r="E4" s="114"/>
      <c r="F4" s="64" t="s">
        <v>157</v>
      </c>
      <c r="G4" s="47" t="s">
        <v>298</v>
      </c>
      <c r="J4" s="42">
        <v>0</v>
      </c>
      <c r="K4" s="4"/>
      <c r="L4" s="4"/>
      <c r="M4" s="4"/>
      <c r="N4" s="4"/>
    </row>
    <row r="5" spans="1:16" s="6" customFormat="1" ht="25.5" customHeight="1">
      <c r="A5" s="93" t="s">
        <v>109</v>
      </c>
      <c r="B5" s="100" t="s">
        <v>138</v>
      </c>
      <c r="C5" s="55" t="s">
        <v>287</v>
      </c>
      <c r="D5" s="65" t="str">
        <f>IF(G5=$C$52,$D$51,$E$51)</f>
        <v>☑</v>
      </c>
      <c r="E5" s="66" t="s">
        <v>48</v>
      </c>
      <c r="F5" s="103" t="str">
        <f>IF(G5&lt;5,"지도 사항을 상세히 기재해 주세요!","")</f>
        <v/>
      </c>
      <c r="G5" s="93">
        <v>5</v>
      </c>
      <c r="J5" s="96" t="s">
        <v>73</v>
      </c>
      <c r="K5" s="96"/>
      <c r="L5" s="96"/>
      <c r="M5" s="96"/>
      <c r="N5" s="96"/>
      <c r="O5" s="96"/>
      <c r="P5" s="96"/>
    </row>
    <row r="6" spans="1:16" s="6" customFormat="1" ht="25.5" customHeight="1">
      <c r="A6" s="94"/>
      <c r="B6" s="101"/>
      <c r="C6" s="50" t="s">
        <v>272</v>
      </c>
      <c r="D6" s="67" t="str">
        <f>IF(G5=$D$52,$D$51,$E$51)</f>
        <v>□</v>
      </c>
      <c r="E6" s="68" t="s">
        <v>41</v>
      </c>
      <c r="F6" s="104"/>
      <c r="G6" s="94"/>
      <c r="J6" s="96"/>
      <c r="K6" s="96"/>
      <c r="L6" s="96"/>
      <c r="M6" s="96"/>
      <c r="N6" s="96"/>
      <c r="O6" s="96"/>
      <c r="P6" s="96"/>
    </row>
    <row r="7" spans="1:16" s="6" customFormat="1" ht="25.5" customHeight="1">
      <c r="A7" s="95"/>
      <c r="B7" s="102"/>
      <c r="C7" s="69" t="s">
        <v>264</v>
      </c>
      <c r="D7" s="70" t="str">
        <f>IF(G5=$E$52,$D$51,$E$51)</f>
        <v>□</v>
      </c>
      <c r="E7" s="71" t="s">
        <v>72</v>
      </c>
      <c r="F7" s="105"/>
      <c r="G7" s="95"/>
      <c r="J7" s="96"/>
      <c r="K7" s="96"/>
      <c r="L7" s="96"/>
      <c r="M7" s="96"/>
      <c r="N7" s="96"/>
      <c r="O7" s="96"/>
      <c r="P7" s="96"/>
    </row>
    <row r="8" spans="1:16" s="6" customFormat="1" ht="30.75" customHeight="1">
      <c r="A8" s="93" t="s">
        <v>108</v>
      </c>
      <c r="B8" s="100" t="s">
        <v>16</v>
      </c>
      <c r="C8" s="55" t="s">
        <v>287</v>
      </c>
      <c r="D8" s="65" t="str">
        <f>IF(G8=$C$52,$D$51,$E$51)</f>
        <v>☑</v>
      </c>
      <c r="E8" s="66" t="s">
        <v>20</v>
      </c>
      <c r="F8" s="103" t="str">
        <f>IF(G8&lt;5,"지도 사항을 상세히 기재해 주세요!","")</f>
        <v/>
      </c>
      <c r="G8" s="93">
        <v>5</v>
      </c>
      <c r="J8" s="96" t="s">
        <v>23</v>
      </c>
      <c r="K8" s="96" t="s">
        <v>0</v>
      </c>
      <c r="L8" s="96"/>
      <c r="M8" s="96"/>
      <c r="N8" s="96"/>
      <c r="O8" s="96"/>
      <c r="P8" s="96"/>
    </row>
    <row r="9" spans="1:16" s="6" customFormat="1" ht="30.75" customHeight="1">
      <c r="A9" s="94"/>
      <c r="B9" s="101"/>
      <c r="C9" s="50" t="s">
        <v>272</v>
      </c>
      <c r="D9" s="67" t="str">
        <f>IF(G8=$D$52,$D$51,$E$51)</f>
        <v>□</v>
      </c>
      <c r="E9" s="68" t="s">
        <v>18</v>
      </c>
      <c r="F9" s="104"/>
      <c r="G9" s="94"/>
      <c r="J9" s="96"/>
      <c r="K9" s="96"/>
      <c r="L9" s="96"/>
      <c r="M9" s="96"/>
      <c r="N9" s="96"/>
      <c r="O9" s="96"/>
      <c r="P9" s="96"/>
    </row>
    <row r="10" spans="1:16" s="6" customFormat="1" ht="30.75" customHeight="1">
      <c r="A10" s="95"/>
      <c r="B10" s="102"/>
      <c r="C10" s="69" t="s">
        <v>264</v>
      </c>
      <c r="D10" s="70" t="str">
        <f>IF(G8=$E$52,$D$51,$E$51)</f>
        <v>□</v>
      </c>
      <c r="E10" s="71" t="s">
        <v>28</v>
      </c>
      <c r="F10" s="105"/>
      <c r="G10" s="95"/>
      <c r="J10" s="96"/>
      <c r="K10" s="96"/>
      <c r="L10" s="96"/>
      <c r="M10" s="96"/>
      <c r="N10" s="96"/>
      <c r="O10" s="96"/>
      <c r="P10" s="96"/>
    </row>
    <row r="11" spans="1:16" s="6" customFormat="1" ht="25.5" customHeight="1">
      <c r="A11" s="93" t="s">
        <v>102</v>
      </c>
      <c r="B11" s="101" t="s">
        <v>2</v>
      </c>
      <c r="C11" s="50" t="s">
        <v>287</v>
      </c>
      <c r="D11" s="72" t="str">
        <f>IF(G11=$C$52,$D$51,$E$51)</f>
        <v>☑</v>
      </c>
      <c r="E11" s="68" t="s">
        <v>37</v>
      </c>
      <c r="F11" s="103" t="str">
        <f>IF(G11&lt;5,"지도 사항을 상세히 기재해 주세요!","")</f>
        <v/>
      </c>
      <c r="G11" s="93">
        <v>5</v>
      </c>
      <c r="J11" s="96" t="s">
        <v>128</v>
      </c>
      <c r="K11" s="96" t="s">
        <v>127</v>
      </c>
      <c r="L11" s="96"/>
      <c r="M11" s="96"/>
      <c r="N11" s="96"/>
      <c r="O11" s="96"/>
      <c r="P11" s="96"/>
    </row>
    <row r="12" spans="1:16" s="6" customFormat="1" ht="30.75" customHeight="1">
      <c r="A12" s="94"/>
      <c r="B12" s="101"/>
      <c r="C12" s="50" t="s">
        <v>272</v>
      </c>
      <c r="D12" s="67" t="str">
        <f>IF(G11=$D$52,$D$51,$E$51)</f>
        <v>□</v>
      </c>
      <c r="E12" s="68" t="s">
        <v>122</v>
      </c>
      <c r="F12" s="104"/>
      <c r="G12" s="94"/>
      <c r="J12" s="96"/>
      <c r="K12" s="96"/>
      <c r="L12" s="96"/>
      <c r="M12" s="96"/>
      <c r="N12" s="96"/>
      <c r="O12" s="96"/>
      <c r="P12" s="96"/>
    </row>
    <row r="13" spans="1:16" s="6" customFormat="1" ht="25.5" customHeight="1">
      <c r="A13" s="95"/>
      <c r="B13" s="101"/>
      <c r="C13" s="50" t="s">
        <v>264</v>
      </c>
      <c r="D13" s="67" t="str">
        <f>IF(G11=$E$52,$D$51,$E$51)</f>
        <v>□</v>
      </c>
      <c r="E13" s="68" t="s">
        <v>523</v>
      </c>
      <c r="F13" s="105"/>
      <c r="G13" s="95"/>
      <c r="J13" s="96"/>
      <c r="K13" s="96"/>
      <c r="L13" s="96"/>
      <c r="M13" s="96"/>
      <c r="N13" s="96"/>
      <c r="O13" s="96"/>
      <c r="P13" s="96"/>
    </row>
    <row r="14" spans="1:16" s="6" customFormat="1" ht="56.25" customHeight="1">
      <c r="A14" s="93" t="s">
        <v>499</v>
      </c>
      <c r="B14" s="100" t="s">
        <v>689</v>
      </c>
      <c r="C14" s="55" t="s">
        <v>287</v>
      </c>
      <c r="D14" s="65" t="str">
        <f>IF(G14=$C$52,$D$51,$E$51)</f>
        <v>☑</v>
      </c>
      <c r="E14" s="66" t="s">
        <v>135</v>
      </c>
      <c r="F14" s="103" t="str">
        <f>IF(G14&lt;5,"지도 사항을 상세히 기재해 주세요!","")</f>
        <v/>
      </c>
      <c r="G14" s="93">
        <v>5</v>
      </c>
      <c r="J14" s="96" t="s">
        <v>33</v>
      </c>
      <c r="K14" s="96" t="s">
        <v>59</v>
      </c>
      <c r="L14" s="96" t="s">
        <v>133</v>
      </c>
      <c r="M14" s="96" t="s">
        <v>32</v>
      </c>
      <c r="N14" s="96"/>
      <c r="O14" s="96"/>
      <c r="P14" s="96"/>
    </row>
    <row r="15" spans="1:16" s="6" customFormat="1" ht="52.5" customHeight="1">
      <c r="A15" s="94"/>
      <c r="B15" s="101"/>
      <c r="C15" s="50" t="s">
        <v>272</v>
      </c>
      <c r="D15" s="67" t="str">
        <f>IF(G14=$D$52,$D$51,$E$51)</f>
        <v>□</v>
      </c>
      <c r="E15" s="68" t="s">
        <v>12</v>
      </c>
      <c r="F15" s="104"/>
      <c r="G15" s="94"/>
      <c r="J15" s="96"/>
      <c r="K15" s="96"/>
      <c r="L15" s="96"/>
      <c r="M15" s="96"/>
      <c r="N15" s="96"/>
      <c r="O15" s="96"/>
      <c r="P15" s="96"/>
    </row>
    <row r="16" spans="1:16" s="6" customFormat="1" ht="53.25" customHeight="1">
      <c r="A16" s="95"/>
      <c r="B16" s="102"/>
      <c r="C16" s="69" t="s">
        <v>264</v>
      </c>
      <c r="D16" s="70" t="str">
        <f>IF(G14=$E$52,$D$51,$E$51)</f>
        <v>□</v>
      </c>
      <c r="E16" s="71" t="s">
        <v>134</v>
      </c>
      <c r="F16" s="105"/>
      <c r="G16" s="95"/>
      <c r="J16" s="96"/>
      <c r="K16" s="96"/>
      <c r="L16" s="96"/>
      <c r="M16" s="96"/>
      <c r="N16" s="96"/>
      <c r="O16" s="96"/>
      <c r="P16" s="96"/>
    </row>
    <row r="17" spans="1:16" s="6" customFormat="1" ht="25.5" customHeight="1">
      <c r="A17" s="93" t="s">
        <v>692</v>
      </c>
      <c r="B17" s="101" t="s">
        <v>9</v>
      </c>
      <c r="C17" s="50" t="s">
        <v>287</v>
      </c>
      <c r="D17" s="72" t="str">
        <f>IF(G17=$C$52,$D$51,$E$51)</f>
        <v>☑</v>
      </c>
      <c r="E17" s="68" t="s">
        <v>521</v>
      </c>
      <c r="F17" s="103" t="str">
        <f>IF(G17&lt;5,"지도 사항을 상세히 기재해 주세요!","")</f>
        <v/>
      </c>
      <c r="G17" s="93">
        <v>5</v>
      </c>
      <c r="J17" s="96" t="s">
        <v>92</v>
      </c>
      <c r="K17" s="96" t="s">
        <v>95</v>
      </c>
      <c r="L17" s="96" t="s">
        <v>62</v>
      </c>
      <c r="M17" s="96"/>
      <c r="N17" s="96"/>
      <c r="O17" s="96"/>
      <c r="P17" s="96"/>
    </row>
    <row r="18" spans="1:16" s="6" customFormat="1" ht="25.5" customHeight="1">
      <c r="A18" s="94"/>
      <c r="B18" s="101"/>
      <c r="C18" s="50" t="s">
        <v>264</v>
      </c>
      <c r="D18" s="67" t="str">
        <f>IF(G17=$E$52,$D$51,$E$51)</f>
        <v>□</v>
      </c>
      <c r="E18" s="68" t="s">
        <v>71</v>
      </c>
      <c r="F18" s="104"/>
      <c r="G18" s="94"/>
      <c r="J18" s="96"/>
      <c r="K18" s="96"/>
      <c r="L18" s="96"/>
      <c r="M18" s="96"/>
      <c r="N18" s="96"/>
      <c r="O18" s="96"/>
      <c r="P18" s="96"/>
    </row>
    <row r="19" spans="1:16" s="6" customFormat="1" ht="63.75" customHeight="1">
      <c r="A19" s="95"/>
      <c r="B19" s="101"/>
      <c r="C19" s="101" t="s">
        <v>136</v>
      </c>
      <c r="D19" s="110"/>
      <c r="E19" s="108"/>
      <c r="F19" s="105"/>
      <c r="G19" s="95"/>
      <c r="J19" s="96"/>
      <c r="K19" s="96"/>
      <c r="L19" s="96"/>
      <c r="M19" s="96"/>
      <c r="N19" s="96"/>
      <c r="O19" s="96"/>
      <c r="P19" s="96"/>
    </row>
    <row r="20" spans="1:16" s="6" customFormat="1" ht="25.5" customHeight="1">
      <c r="A20" s="93" t="s">
        <v>104</v>
      </c>
      <c r="B20" s="100" t="s">
        <v>5</v>
      </c>
      <c r="C20" s="55" t="s">
        <v>287</v>
      </c>
      <c r="D20" s="65" t="str">
        <f>IF(G20=$C$52,$D$51,$E$51)</f>
        <v>☑</v>
      </c>
      <c r="E20" s="66" t="s">
        <v>113</v>
      </c>
      <c r="F20" s="103" t="str">
        <f>IF(G20&lt;5,"지도 사항을 상세히 기재해 주세요!","")</f>
        <v/>
      </c>
      <c r="G20" s="93">
        <v>5</v>
      </c>
      <c r="J20" s="96" t="s">
        <v>22</v>
      </c>
      <c r="K20" s="96" t="s">
        <v>683</v>
      </c>
      <c r="L20" s="96"/>
      <c r="M20" s="96"/>
      <c r="N20" s="96"/>
      <c r="O20" s="96"/>
      <c r="P20" s="96"/>
    </row>
    <row r="21" spans="1:16" s="6" customFormat="1" ht="30.75" customHeight="1">
      <c r="A21" s="94"/>
      <c r="B21" s="101"/>
      <c r="C21" s="50" t="s">
        <v>272</v>
      </c>
      <c r="D21" s="67" t="str">
        <f>IF(G20=$D$52,$D$51,$E$51)</f>
        <v>□</v>
      </c>
      <c r="E21" s="68" t="s">
        <v>19</v>
      </c>
      <c r="F21" s="104"/>
      <c r="G21" s="94"/>
      <c r="J21" s="96"/>
      <c r="K21" s="96"/>
      <c r="L21" s="96"/>
      <c r="M21" s="96"/>
      <c r="N21" s="96"/>
      <c r="O21" s="96"/>
      <c r="P21" s="96"/>
    </row>
    <row r="22" spans="1:16" s="6" customFormat="1" ht="25.5" customHeight="1">
      <c r="A22" s="94"/>
      <c r="B22" s="102"/>
      <c r="C22" s="69" t="s">
        <v>264</v>
      </c>
      <c r="D22" s="70" t="str">
        <f>IF(G20=$E$52,$D$51,$E$51)</f>
        <v>□</v>
      </c>
      <c r="E22" s="71" t="s">
        <v>490</v>
      </c>
      <c r="F22" s="105"/>
      <c r="G22" s="95"/>
      <c r="J22" s="96"/>
      <c r="K22" s="96"/>
      <c r="L22" s="96"/>
      <c r="M22" s="96"/>
      <c r="N22" s="96"/>
      <c r="O22" s="96"/>
      <c r="P22" s="96"/>
    </row>
    <row r="23" spans="1:16" s="6" customFormat="1" ht="30.75" customHeight="1">
      <c r="A23" s="94"/>
      <c r="B23" s="101" t="s">
        <v>15</v>
      </c>
      <c r="C23" s="50" t="s">
        <v>287</v>
      </c>
      <c r="D23" s="72" t="str">
        <f>IF(G23=$C$52,$D$51,$E$51)</f>
        <v>☑</v>
      </c>
      <c r="E23" s="68" t="s">
        <v>84</v>
      </c>
      <c r="F23" s="107" t="s">
        <v>694</v>
      </c>
      <c r="G23" s="93">
        <v>5</v>
      </c>
      <c r="J23" s="96" t="s">
        <v>57</v>
      </c>
      <c r="K23" s="96"/>
      <c r="L23" s="96"/>
      <c r="M23" s="96"/>
      <c r="N23" s="96"/>
      <c r="O23" s="96"/>
      <c r="P23" s="96"/>
    </row>
    <row r="24" spans="1:16" s="6" customFormat="1" ht="30.75" customHeight="1">
      <c r="A24" s="94"/>
      <c r="B24" s="101"/>
      <c r="C24" s="50" t="s">
        <v>272</v>
      </c>
      <c r="D24" s="67" t="str">
        <f>IF(G23=$D$52,$D$51,$E$51)</f>
        <v>□</v>
      </c>
      <c r="E24" s="68" t="s">
        <v>34</v>
      </c>
      <c r="F24" s="108"/>
      <c r="G24" s="94"/>
      <c r="J24" s="96"/>
      <c r="K24" s="96"/>
      <c r="L24" s="96"/>
      <c r="M24" s="96"/>
      <c r="N24" s="96"/>
      <c r="O24" s="96"/>
      <c r="P24" s="96"/>
    </row>
    <row r="25" spans="1:16" s="6" customFormat="1" ht="47.25" customHeight="1">
      <c r="A25" s="95"/>
      <c r="B25" s="102"/>
      <c r="C25" s="69" t="s">
        <v>264</v>
      </c>
      <c r="D25" s="70" t="str">
        <f>IF(G23=$E$52,$D$51,$E$51)</f>
        <v>□</v>
      </c>
      <c r="E25" s="71" t="s">
        <v>518</v>
      </c>
      <c r="F25" s="109"/>
      <c r="G25" s="95"/>
      <c r="J25" s="96"/>
      <c r="K25" s="96"/>
      <c r="L25" s="96"/>
      <c r="M25" s="96"/>
      <c r="N25" s="96"/>
      <c r="O25" s="96"/>
      <c r="P25" s="96"/>
    </row>
    <row r="26" spans="1:16" s="6" customFormat="1" ht="49.5" customHeight="1">
      <c r="A26" s="93" t="s">
        <v>104</v>
      </c>
      <c r="B26" s="100" t="s">
        <v>137</v>
      </c>
      <c r="C26" s="55" t="s">
        <v>287</v>
      </c>
      <c r="D26" s="65" t="str">
        <f>IF(G26=$C$52,$D$51,$E$51)</f>
        <v>☑</v>
      </c>
      <c r="E26" s="66" t="s">
        <v>83</v>
      </c>
      <c r="F26" s="107" t="str">
        <f>IF(G26&lt;5,"지도 사항을 상세히 기재해 주세요!","")</f>
        <v/>
      </c>
      <c r="G26" s="93">
        <v>5</v>
      </c>
      <c r="J26" s="96" t="s">
        <v>126</v>
      </c>
      <c r="K26" s="96"/>
      <c r="L26" s="96"/>
      <c r="M26" s="96"/>
      <c r="N26" s="96"/>
      <c r="O26" s="96"/>
      <c r="P26" s="96"/>
    </row>
    <row r="27" spans="1:16" s="6" customFormat="1" ht="30.75" customHeight="1">
      <c r="A27" s="94"/>
      <c r="B27" s="101"/>
      <c r="C27" s="50" t="s">
        <v>272</v>
      </c>
      <c r="D27" s="67" t="str">
        <f>IF(G26=$D$52,$D$51,$E$51)</f>
        <v>□</v>
      </c>
      <c r="E27" s="68" t="s">
        <v>119</v>
      </c>
      <c r="F27" s="108"/>
      <c r="G27" s="94"/>
      <c r="J27" s="96"/>
      <c r="K27" s="96"/>
      <c r="L27" s="96"/>
      <c r="M27" s="96"/>
      <c r="N27" s="96"/>
      <c r="O27" s="96"/>
      <c r="P27" s="96"/>
    </row>
    <row r="28" spans="1:16" s="6" customFormat="1" ht="30.75" customHeight="1">
      <c r="A28" s="94"/>
      <c r="B28" s="102"/>
      <c r="C28" s="69" t="s">
        <v>264</v>
      </c>
      <c r="D28" s="70" t="str">
        <f>IF(G26=$E$52,$D$51,$E$51)</f>
        <v>□</v>
      </c>
      <c r="E28" s="71" t="s">
        <v>117</v>
      </c>
      <c r="F28" s="109"/>
      <c r="G28" s="95"/>
      <c r="J28" s="96"/>
      <c r="K28" s="96"/>
      <c r="L28" s="96"/>
      <c r="M28" s="96"/>
      <c r="N28" s="96"/>
      <c r="O28" s="96"/>
      <c r="P28" s="96"/>
    </row>
    <row r="29" spans="1:16" s="6" customFormat="1" ht="30.75" customHeight="1">
      <c r="A29" s="94"/>
      <c r="B29" s="101" t="s">
        <v>85</v>
      </c>
      <c r="C29" s="50" t="s">
        <v>287</v>
      </c>
      <c r="D29" s="72" t="str">
        <f>IF(G29=$C$52,$D$51,$E$51)</f>
        <v>☑</v>
      </c>
      <c r="E29" s="68" t="s">
        <v>25</v>
      </c>
      <c r="F29" s="103" t="str">
        <f>IF(G29&lt;5,"지도 사항을 상세히 기재해 주세요!","")</f>
        <v/>
      </c>
      <c r="G29" s="93">
        <v>5</v>
      </c>
      <c r="J29" s="96"/>
      <c r="K29" s="96"/>
      <c r="L29" s="96"/>
      <c r="M29" s="96"/>
      <c r="N29" s="96"/>
      <c r="O29" s="96"/>
      <c r="P29" s="96"/>
    </row>
    <row r="30" spans="1:16" s="6" customFormat="1" ht="19.5" customHeight="1">
      <c r="A30" s="94"/>
      <c r="B30" s="101"/>
      <c r="C30" s="50" t="s">
        <v>272</v>
      </c>
      <c r="D30" s="67" t="str">
        <f>IF(G29=$D$52,$D$51,$E$51)</f>
        <v>□</v>
      </c>
      <c r="E30" s="68" t="s">
        <v>54</v>
      </c>
      <c r="F30" s="104"/>
      <c r="G30" s="94"/>
      <c r="J30" s="96"/>
      <c r="K30" s="96"/>
      <c r="L30" s="96"/>
      <c r="M30" s="96"/>
      <c r="N30" s="96"/>
      <c r="O30" s="96"/>
      <c r="P30" s="96"/>
    </row>
    <row r="31" spans="1:16" s="6" customFormat="1" ht="19.5" customHeight="1">
      <c r="A31" s="95"/>
      <c r="B31" s="101"/>
      <c r="C31" s="50" t="s">
        <v>264</v>
      </c>
      <c r="D31" s="67" t="str">
        <f>IF(G29=$E$52,$D$51,$E$51)</f>
        <v>□</v>
      </c>
      <c r="E31" s="68" t="s">
        <v>538</v>
      </c>
      <c r="F31" s="105"/>
      <c r="G31" s="95"/>
      <c r="J31" s="96"/>
      <c r="K31" s="96"/>
      <c r="L31" s="96"/>
      <c r="M31" s="96"/>
      <c r="N31" s="96"/>
      <c r="O31" s="96"/>
      <c r="P31" s="96"/>
    </row>
    <row r="32" spans="1:16" s="6" customFormat="1" ht="30.75" customHeight="1">
      <c r="A32" s="93" t="s">
        <v>70</v>
      </c>
      <c r="B32" s="100" t="s">
        <v>13</v>
      </c>
      <c r="C32" s="55" t="s">
        <v>287</v>
      </c>
      <c r="D32" s="65" t="str">
        <f>IF(G32=$C$52,$D$51,$E$51)</f>
        <v>☑</v>
      </c>
      <c r="E32" s="66" t="s">
        <v>132</v>
      </c>
      <c r="F32" s="107" t="s">
        <v>38</v>
      </c>
      <c r="G32" s="93">
        <v>5</v>
      </c>
      <c r="J32" s="96" t="s">
        <v>115</v>
      </c>
      <c r="K32" s="96"/>
      <c r="L32" s="96"/>
      <c r="M32" s="96"/>
      <c r="N32" s="96"/>
      <c r="O32" s="96"/>
      <c r="P32" s="96"/>
    </row>
    <row r="33" spans="1:16" s="6" customFormat="1" ht="30.75" customHeight="1">
      <c r="A33" s="94"/>
      <c r="B33" s="101"/>
      <c r="C33" s="50" t="s">
        <v>272</v>
      </c>
      <c r="D33" s="67" t="str">
        <f>IF(G32=$D$52,$D$51,$E$51)</f>
        <v>□</v>
      </c>
      <c r="E33" s="68" t="s">
        <v>129</v>
      </c>
      <c r="F33" s="108"/>
      <c r="G33" s="94"/>
      <c r="J33" s="96"/>
      <c r="K33" s="96"/>
      <c r="L33" s="96"/>
      <c r="M33" s="96"/>
      <c r="N33" s="96"/>
      <c r="O33" s="96"/>
      <c r="P33" s="96"/>
    </row>
    <row r="34" spans="1:16" s="6" customFormat="1" ht="42.75" customHeight="1">
      <c r="A34" s="94"/>
      <c r="B34" s="102"/>
      <c r="C34" s="69" t="s">
        <v>264</v>
      </c>
      <c r="D34" s="70" t="str">
        <f>IF(G32=$E$52,$D$51,$E$51)</f>
        <v>□</v>
      </c>
      <c r="E34" s="71" t="s">
        <v>56</v>
      </c>
      <c r="F34" s="109"/>
      <c r="G34" s="95"/>
      <c r="J34" s="96"/>
      <c r="K34" s="96"/>
      <c r="L34" s="96"/>
      <c r="M34" s="96"/>
      <c r="N34" s="96"/>
      <c r="O34" s="96"/>
      <c r="P34" s="96"/>
    </row>
    <row r="35" spans="1:16" s="6" customFormat="1" ht="19.5" customHeight="1">
      <c r="A35" s="94"/>
      <c r="B35" s="101" t="s">
        <v>82</v>
      </c>
      <c r="C35" s="50" t="s">
        <v>287</v>
      </c>
      <c r="D35" s="72" t="str">
        <f>IF(G35=$C$52,$D$51,$E$51)</f>
        <v>☑</v>
      </c>
      <c r="E35" s="68" t="s">
        <v>46</v>
      </c>
      <c r="F35" s="107" t="s">
        <v>86</v>
      </c>
      <c r="G35" s="93">
        <v>5</v>
      </c>
      <c r="J35" s="96" t="s">
        <v>131</v>
      </c>
      <c r="K35" s="96" t="s">
        <v>35</v>
      </c>
      <c r="L35" s="96"/>
      <c r="M35" s="96"/>
      <c r="N35" s="96"/>
      <c r="O35" s="96"/>
      <c r="P35" s="96"/>
    </row>
    <row r="36" spans="1:16" s="6" customFormat="1" ht="30.75" customHeight="1">
      <c r="A36" s="94"/>
      <c r="B36" s="101"/>
      <c r="C36" s="50" t="s">
        <v>272</v>
      </c>
      <c r="D36" s="67" t="str">
        <f>IF(G35=$D$52,$D$51,$E$51)</f>
        <v>□</v>
      </c>
      <c r="E36" s="68" t="s">
        <v>24</v>
      </c>
      <c r="F36" s="108"/>
      <c r="G36" s="94"/>
      <c r="J36" s="96"/>
      <c r="K36" s="96"/>
      <c r="L36" s="96"/>
      <c r="M36" s="96"/>
      <c r="N36" s="96"/>
      <c r="O36" s="96"/>
      <c r="P36" s="96"/>
    </row>
    <row r="37" spans="1:16" s="6" customFormat="1" ht="50.25" customHeight="1">
      <c r="A37" s="95"/>
      <c r="B37" s="101"/>
      <c r="C37" s="50" t="s">
        <v>264</v>
      </c>
      <c r="D37" s="67" t="str">
        <f>IF(G35=$E$52,$D$51,$E$51)</f>
        <v>□</v>
      </c>
      <c r="E37" s="68" t="s">
        <v>490</v>
      </c>
      <c r="F37" s="109"/>
      <c r="G37" s="95"/>
      <c r="J37" s="96"/>
      <c r="K37" s="96"/>
      <c r="L37" s="96"/>
      <c r="M37" s="96"/>
      <c r="N37" s="96"/>
      <c r="O37" s="96"/>
      <c r="P37" s="96"/>
    </row>
    <row r="38" spans="1:16" s="6" customFormat="1" ht="30.75" customHeight="1">
      <c r="A38" s="93" t="s">
        <v>51</v>
      </c>
      <c r="B38" s="100" t="s">
        <v>78</v>
      </c>
      <c r="C38" s="55" t="s">
        <v>287</v>
      </c>
      <c r="D38" s="65" t="str">
        <f>IF(G38=$C$52,$D$51,$E$51)</f>
        <v>☑</v>
      </c>
      <c r="E38" s="66" t="s">
        <v>87</v>
      </c>
      <c r="F38" s="103" t="str">
        <f>IF(G38&lt;5,"지도 사항을 상세히 기재해 주세요!","")</f>
        <v/>
      </c>
      <c r="G38" s="93">
        <v>5</v>
      </c>
      <c r="J38" s="96" t="s">
        <v>130</v>
      </c>
      <c r="K38" s="96" t="s">
        <v>114</v>
      </c>
      <c r="L38" s="96"/>
      <c r="M38" s="96"/>
      <c r="N38" s="96"/>
      <c r="O38" s="96"/>
      <c r="P38" s="96"/>
    </row>
    <row r="39" spans="1:16" s="6" customFormat="1" ht="30.75" customHeight="1">
      <c r="A39" s="94"/>
      <c r="B39" s="101"/>
      <c r="C39" s="50" t="s">
        <v>272</v>
      </c>
      <c r="D39" s="67" t="str">
        <f>IF(G38=$D$52,$D$51,$E$51)</f>
        <v>□</v>
      </c>
      <c r="E39" s="68" t="s">
        <v>682</v>
      </c>
      <c r="F39" s="104"/>
      <c r="G39" s="94"/>
      <c r="J39" s="96"/>
      <c r="K39" s="96"/>
      <c r="L39" s="96"/>
      <c r="M39" s="96"/>
      <c r="N39" s="96"/>
      <c r="O39" s="96"/>
      <c r="P39" s="96"/>
    </row>
    <row r="40" spans="1:16" s="6" customFormat="1" ht="30.75" customHeight="1">
      <c r="A40" s="94"/>
      <c r="B40" s="102"/>
      <c r="C40" s="69" t="s">
        <v>264</v>
      </c>
      <c r="D40" s="70" t="str">
        <f>IF(G38=$E$52,$D$51,$E$51)</f>
        <v>□</v>
      </c>
      <c r="E40" s="71" t="s">
        <v>29</v>
      </c>
      <c r="F40" s="105"/>
      <c r="G40" s="95"/>
      <c r="J40" s="96"/>
      <c r="K40" s="96"/>
      <c r="L40" s="96"/>
      <c r="M40" s="96"/>
      <c r="N40" s="96"/>
      <c r="O40" s="96"/>
      <c r="P40" s="96"/>
    </row>
    <row r="41" spans="1:16" s="6" customFormat="1" ht="30.75" customHeight="1">
      <c r="A41" s="94"/>
      <c r="B41" s="101" t="s">
        <v>10</v>
      </c>
      <c r="C41" s="50" t="s">
        <v>287</v>
      </c>
      <c r="D41" s="72" t="str">
        <f>IF(G41=$C$52,$D$51,$E$51)</f>
        <v>☑</v>
      </c>
      <c r="E41" s="68" t="s">
        <v>31</v>
      </c>
      <c r="F41" s="107" t="s">
        <v>40</v>
      </c>
      <c r="G41" s="93">
        <v>5</v>
      </c>
      <c r="J41" s="96" t="s">
        <v>118</v>
      </c>
      <c r="K41" s="96" t="s">
        <v>116</v>
      </c>
      <c r="L41" s="96"/>
      <c r="M41" s="96"/>
      <c r="N41" s="96"/>
      <c r="O41" s="96"/>
      <c r="P41" s="96"/>
    </row>
    <row r="42" spans="1:16" s="6" customFormat="1" ht="30.75" customHeight="1">
      <c r="A42" s="94"/>
      <c r="B42" s="101"/>
      <c r="C42" s="50" t="s">
        <v>272</v>
      </c>
      <c r="D42" s="67" t="str">
        <f>IF(G41=$D$52,$D$51,$E$51)</f>
        <v>□</v>
      </c>
      <c r="E42" s="68" t="s">
        <v>124</v>
      </c>
      <c r="F42" s="108"/>
      <c r="G42" s="94"/>
      <c r="J42" s="96"/>
      <c r="K42" s="96"/>
      <c r="L42" s="96"/>
      <c r="M42" s="96"/>
      <c r="N42" s="96"/>
      <c r="O42" s="96"/>
      <c r="P42" s="96"/>
    </row>
    <row r="43" spans="1:16" s="6" customFormat="1" ht="19.5" customHeight="1">
      <c r="A43" s="94"/>
      <c r="B43" s="101"/>
      <c r="C43" s="50" t="s">
        <v>264</v>
      </c>
      <c r="D43" s="67" t="str">
        <f>IF(G41=$E$52,$D$51,$E$51)</f>
        <v>□</v>
      </c>
      <c r="E43" s="68" t="s">
        <v>61</v>
      </c>
      <c r="F43" s="109"/>
      <c r="G43" s="95"/>
      <c r="J43" s="96"/>
      <c r="K43" s="96"/>
      <c r="L43" s="96"/>
      <c r="M43" s="96"/>
      <c r="N43" s="96"/>
      <c r="O43" s="96"/>
      <c r="P43" s="96"/>
    </row>
    <row r="44" spans="1:16" s="6" customFormat="1" ht="42.75" customHeight="1">
      <c r="A44" s="93" t="s">
        <v>111</v>
      </c>
      <c r="B44" s="100" t="s">
        <v>79</v>
      </c>
      <c r="C44" s="55" t="s">
        <v>287</v>
      </c>
      <c r="D44" s="65" t="str">
        <f>IF(G44=$C$52,$D$51,$E$51)</f>
        <v>☑</v>
      </c>
      <c r="E44" s="66" t="s">
        <v>4</v>
      </c>
      <c r="F44" s="106" t="str">
        <f>IF(G44&lt;5,"지도 사항을 상세히 기재해 주세요!","")</f>
        <v/>
      </c>
      <c r="G44" s="93">
        <v>5</v>
      </c>
      <c r="J44" s="96" t="s">
        <v>30</v>
      </c>
      <c r="K44" s="96"/>
      <c r="L44" s="96"/>
      <c r="M44" s="96"/>
      <c r="N44" s="96"/>
      <c r="O44" s="96"/>
      <c r="P44" s="96"/>
    </row>
    <row r="45" spans="1:16" s="6" customFormat="1" ht="42.75" customHeight="1">
      <c r="A45" s="94"/>
      <c r="B45" s="101"/>
      <c r="C45" s="50" t="s">
        <v>272</v>
      </c>
      <c r="D45" s="67" t="str">
        <f>IF(G44=$D$52,$D$51,$E$51)</f>
        <v>□</v>
      </c>
      <c r="E45" s="68" t="s">
        <v>3</v>
      </c>
      <c r="F45" s="104"/>
      <c r="G45" s="94"/>
      <c r="J45" s="96"/>
      <c r="K45" s="96"/>
      <c r="L45" s="96"/>
      <c r="M45" s="96"/>
      <c r="N45" s="96"/>
      <c r="O45" s="96"/>
      <c r="P45" s="96"/>
    </row>
    <row r="46" spans="1:16" s="6" customFormat="1" ht="42.75" customHeight="1">
      <c r="A46" s="95"/>
      <c r="B46" s="102"/>
      <c r="C46" s="69" t="s">
        <v>264</v>
      </c>
      <c r="D46" s="70" t="str">
        <f>IF(G44=$E$52,$D$51,$E$51)</f>
        <v>□</v>
      </c>
      <c r="E46" s="71" t="s">
        <v>691</v>
      </c>
      <c r="F46" s="105"/>
      <c r="G46" s="95"/>
      <c r="J46" s="96"/>
      <c r="K46" s="96"/>
      <c r="L46" s="96"/>
      <c r="M46" s="96"/>
      <c r="N46" s="96"/>
      <c r="O46" s="96"/>
      <c r="P46" s="96"/>
    </row>
    <row r="47" spans="1:16" s="6" customFormat="1" ht="30.75" customHeight="1">
      <c r="A47" s="97" t="s">
        <v>36</v>
      </c>
      <c r="B47" s="100" t="s">
        <v>81</v>
      </c>
      <c r="C47" s="55" t="s">
        <v>287</v>
      </c>
      <c r="D47" s="65" t="str">
        <f>IF(G47=$C$52,$D$51,$E$51)</f>
        <v>☑</v>
      </c>
      <c r="E47" s="66" t="s">
        <v>21</v>
      </c>
      <c r="F47" s="103" t="str">
        <f>IF(G47&lt;5,"지도 사항을 상세히 기재해 주세요!","")</f>
        <v/>
      </c>
      <c r="G47" s="93">
        <v>5</v>
      </c>
      <c r="J47" s="96"/>
      <c r="K47" s="96"/>
      <c r="L47" s="96"/>
      <c r="M47" s="96"/>
      <c r="N47" s="96"/>
      <c r="O47" s="96"/>
      <c r="P47" s="96"/>
    </row>
    <row r="48" spans="1:16" s="6" customFormat="1" ht="30.75" customHeight="1">
      <c r="A48" s="98"/>
      <c r="B48" s="101"/>
      <c r="C48" s="50" t="s">
        <v>272</v>
      </c>
      <c r="D48" s="67" t="str">
        <f>IF(G47=$D$52,$D$51,$E$51)</f>
        <v>□</v>
      </c>
      <c r="E48" s="68" t="s">
        <v>688</v>
      </c>
      <c r="F48" s="104"/>
      <c r="G48" s="94"/>
      <c r="J48" s="96"/>
      <c r="K48" s="96"/>
      <c r="L48" s="96"/>
      <c r="M48" s="96"/>
      <c r="N48" s="96"/>
      <c r="O48" s="96"/>
      <c r="P48" s="96"/>
    </row>
    <row r="49" spans="1:16" s="6" customFormat="1" ht="19.5" customHeight="1">
      <c r="A49" s="99"/>
      <c r="B49" s="102"/>
      <c r="C49" s="69" t="s">
        <v>264</v>
      </c>
      <c r="D49" s="70" t="str">
        <f>IF(G47=$E$52,$D$51,$E$51)</f>
        <v>□</v>
      </c>
      <c r="E49" s="71" t="s">
        <v>68</v>
      </c>
      <c r="F49" s="105"/>
      <c r="G49" s="95"/>
      <c r="J49" s="96"/>
      <c r="K49" s="96"/>
      <c r="L49" s="96"/>
      <c r="M49" s="96"/>
      <c r="N49" s="96"/>
      <c r="O49" s="96"/>
      <c r="P49" s="96"/>
    </row>
    <row r="51" spans="3:7" s="7" customFormat="1" ht="14.25" hidden="1">
      <c r="C51" s="73"/>
      <c r="D51" s="74" t="s">
        <v>229</v>
      </c>
      <c r="E51" s="74" t="s">
        <v>153</v>
      </c>
      <c r="G51" s="75"/>
    </row>
    <row r="52" spans="3:7" s="7" customFormat="1" ht="13.5" hidden="1">
      <c r="C52" s="76">
        <v>5</v>
      </c>
      <c r="D52" s="77">
        <v>2.5</v>
      </c>
      <c r="E52" s="76">
        <v>0</v>
      </c>
      <c r="G52" s="75"/>
    </row>
    <row r="53" spans="3:7" s="7" customFormat="1" ht="13.5" hidden="1">
      <c r="C53" s="76">
        <v>5</v>
      </c>
      <c r="D53" s="76">
        <v>0</v>
      </c>
      <c r="E53" s="76"/>
      <c r="G53" s="75"/>
    </row>
    <row r="54" ht="13.5" hidden="1"/>
    <row r="55" ht="13.5" hidden="1"/>
  </sheetData>
  <mergeCells count="164">
    <mergeCell ref="G41:G43"/>
    <mergeCell ref="G44:G46"/>
    <mergeCell ref="G47:G49"/>
    <mergeCell ref="G23:G25"/>
    <mergeCell ref="G26:G28"/>
    <mergeCell ref="G29:G31"/>
    <mergeCell ref="G32:G34"/>
    <mergeCell ref="G35:G37"/>
    <mergeCell ref="G38:G40"/>
    <mergeCell ref="G5:G7"/>
    <mergeCell ref="G8:G10"/>
    <mergeCell ref="G11:G13"/>
    <mergeCell ref="G14:G16"/>
    <mergeCell ref="G17:G19"/>
    <mergeCell ref="G20:G22"/>
    <mergeCell ref="J44:J46"/>
    <mergeCell ref="K44:K46"/>
    <mergeCell ref="J47:J49"/>
    <mergeCell ref="K47:K49"/>
    <mergeCell ref="J35:J37"/>
    <mergeCell ref="J38:J40"/>
    <mergeCell ref="K38:K40"/>
    <mergeCell ref="J41:J43"/>
    <mergeCell ref="K41:K43"/>
    <mergeCell ref="K35:K37"/>
    <mergeCell ref="M35:M37"/>
    <mergeCell ref="L35:L37"/>
    <mergeCell ref="N38:N40"/>
    <mergeCell ref="N29:N31"/>
    <mergeCell ref="M32:M34"/>
    <mergeCell ref="N32:N34"/>
    <mergeCell ref="N35:N37"/>
    <mergeCell ref="M38:M40"/>
    <mergeCell ref="L32:L34"/>
    <mergeCell ref="L38:L40"/>
    <mergeCell ref="J32:J34"/>
    <mergeCell ref="K32:K34"/>
    <mergeCell ref="J29:J31"/>
    <mergeCell ref="K29:K31"/>
    <mergeCell ref="L29:L31"/>
    <mergeCell ref="M29:M31"/>
    <mergeCell ref="J11:J13"/>
    <mergeCell ref="J20:J22"/>
    <mergeCell ref="K20:K22"/>
    <mergeCell ref="J17:J19"/>
    <mergeCell ref="K17:K19"/>
    <mergeCell ref="K11:K13"/>
    <mergeCell ref="N26:N28"/>
    <mergeCell ref="L17:L19"/>
    <mergeCell ref="M17:M19"/>
    <mergeCell ref="L26:L28"/>
    <mergeCell ref="M26:M28"/>
    <mergeCell ref="N23:N25"/>
    <mergeCell ref="L23:L25"/>
    <mergeCell ref="M23:M25"/>
    <mergeCell ref="L20:L22"/>
    <mergeCell ref="M20:M22"/>
    <mergeCell ref="N20:N22"/>
    <mergeCell ref="N14:N16"/>
    <mergeCell ref="L14:L16"/>
    <mergeCell ref="M14:M16"/>
    <mergeCell ref="N17:N19"/>
    <mergeCell ref="L11:L13"/>
    <mergeCell ref="M11:M13"/>
    <mergeCell ref="N11:N13"/>
    <mergeCell ref="J8:J10"/>
    <mergeCell ref="K8:K10"/>
    <mergeCell ref="L8:L10"/>
    <mergeCell ref="M8:M10"/>
    <mergeCell ref="J5:J7"/>
    <mergeCell ref="K5:K7"/>
    <mergeCell ref="A47:A49"/>
    <mergeCell ref="B47:B49"/>
    <mergeCell ref="F47:F49"/>
    <mergeCell ref="B44:B46"/>
    <mergeCell ref="F44:F46"/>
    <mergeCell ref="A44:A46"/>
    <mergeCell ref="A38:A43"/>
    <mergeCell ref="B41:B43"/>
    <mergeCell ref="F41:F43"/>
    <mergeCell ref="B32:B34"/>
    <mergeCell ref="F32:F34"/>
    <mergeCell ref="A32:A37"/>
    <mergeCell ref="B29:B31"/>
    <mergeCell ref="F29:F31"/>
    <mergeCell ref="J14:J16"/>
    <mergeCell ref="K14:K16"/>
    <mergeCell ref="B38:B40"/>
    <mergeCell ref="F38:F40"/>
    <mergeCell ref="J23:J25"/>
    <mergeCell ref="K23:K25"/>
    <mergeCell ref="J26:J28"/>
    <mergeCell ref="K26:K28"/>
    <mergeCell ref="F20:F22"/>
    <mergeCell ref="A20:A25"/>
    <mergeCell ref="B23:B25"/>
    <mergeCell ref="F23:F25"/>
    <mergeCell ref="B20:B22"/>
    <mergeCell ref="B35:B37"/>
    <mergeCell ref="F35:F37"/>
    <mergeCell ref="B26:B28"/>
    <mergeCell ref="F26:F28"/>
    <mergeCell ref="A26:A31"/>
    <mergeCell ref="F11:F13"/>
    <mergeCell ref="B17:B19"/>
    <mergeCell ref="A17:A19"/>
    <mergeCell ref="B14:B16"/>
    <mergeCell ref="C19:E19"/>
    <mergeCell ref="A14:A16"/>
    <mergeCell ref="F17:F19"/>
    <mergeCell ref="F14:F16"/>
    <mergeCell ref="B5:B7"/>
    <mergeCell ref="C1:D1"/>
    <mergeCell ref="C4:E4"/>
    <mergeCell ref="A11:A13"/>
    <mergeCell ref="B11:B13"/>
    <mergeCell ref="A5:A7"/>
    <mergeCell ref="B8:B10"/>
    <mergeCell ref="A8:A10"/>
    <mergeCell ref="F5:F7"/>
    <mergeCell ref="F8:F10"/>
    <mergeCell ref="N5:N7"/>
    <mergeCell ref="O5:O7"/>
    <mergeCell ref="P5:P7"/>
    <mergeCell ref="N8:N10"/>
    <mergeCell ref="O8:O10"/>
    <mergeCell ref="P8:P10"/>
    <mergeCell ref="L5:L7"/>
    <mergeCell ref="M5:M7"/>
    <mergeCell ref="O11:O13"/>
    <mergeCell ref="P11:P13"/>
    <mergeCell ref="O14:O16"/>
    <mergeCell ref="P14:P16"/>
    <mergeCell ref="O17:O19"/>
    <mergeCell ref="P17:P19"/>
    <mergeCell ref="O20:O22"/>
    <mergeCell ref="P20:P22"/>
    <mergeCell ref="O23:O25"/>
    <mergeCell ref="P23:P25"/>
    <mergeCell ref="O26:O28"/>
    <mergeCell ref="P26:P28"/>
    <mergeCell ref="O29:O31"/>
    <mergeCell ref="P29:P31"/>
    <mergeCell ref="O32:O34"/>
    <mergeCell ref="P32:P34"/>
    <mergeCell ref="O35:O37"/>
    <mergeCell ref="P35:P37"/>
    <mergeCell ref="L47:L49"/>
    <mergeCell ref="O38:O40"/>
    <mergeCell ref="P38:P40"/>
    <mergeCell ref="O41:O43"/>
    <mergeCell ref="P41:P43"/>
    <mergeCell ref="M41:M43"/>
    <mergeCell ref="N41:N43"/>
    <mergeCell ref="M47:M49"/>
    <mergeCell ref="L41:L43"/>
    <mergeCell ref="L44:L46"/>
    <mergeCell ref="M44:M46"/>
    <mergeCell ref="O44:O46"/>
    <mergeCell ref="P44:P46"/>
    <mergeCell ref="O47:O49"/>
    <mergeCell ref="P47:P49"/>
    <mergeCell ref="N47:N49"/>
    <mergeCell ref="N44:N46"/>
  </mergeCells>
  <dataValidations count="17">
    <dataValidation type="list" allowBlank="1" showInputMessage="1" showErrorMessage="1" errorTitle="입력오류" error="목록에서 선택하거나&#10;5 또는 0을 입력해주세요!" sqref="G17:G19">
      <formula1>$J$3:$J$4</formula1>
    </dataValidation>
    <dataValidation errorStyle="information" type="list" allowBlank="1" showInputMessage="1" showErrorMessage="1" errorTitle="입력주의사항" error="목록에서 선택해주세요!&#10;직접입력시 [확인]을 눌러주세요." sqref="F5:F7">
      <formula1>$J$5:$P$5</formula1>
    </dataValidation>
    <dataValidation errorStyle="information" type="list" allowBlank="1" showInputMessage="1" showErrorMessage="1" errorTitle="입력주의사항" error="목록에서 선택해주세요!&#10;직접입력시 [확인]을 눌러주세요." sqref="F47:F49">
      <formula1>$J$47:$P$47</formula1>
    </dataValidation>
    <dataValidation errorStyle="information" type="list" allowBlank="1" showInputMessage="1" showErrorMessage="1" errorTitle="입력주의사항" error="목록에서 선택해주세요!&#10;직접입력시 [확인]을 눌러주세요." sqref="F44:F46">
      <formula1>$J$44:$P$44</formula1>
    </dataValidation>
    <dataValidation errorStyle="information" type="list" allowBlank="1" showInputMessage="1" showErrorMessage="1" errorTitle="입력주의사항" error="목록에서 선택해주세요!&#10;직접입력시 [확인]을 눌러주세요." sqref="F41:F43">
      <formula1>$J$41:$P$41</formula1>
    </dataValidation>
    <dataValidation errorStyle="information" type="list" allowBlank="1" showInputMessage="1" showErrorMessage="1" errorTitle="입력주의사항" error="목록에서 선택해주세요!&#10;직접입력시 [확인]을 눌러주세요." sqref="F38:F40">
      <formula1>$J$38:$P$38</formula1>
    </dataValidation>
    <dataValidation errorStyle="information" type="list" allowBlank="1" showInputMessage="1" showErrorMessage="1" errorTitle="입력주의사항" error="목록에서 선택해주세요!&#10;직접입력시 [확인]을 눌러주세요." sqref="F35:F37">
      <formula1>$J$35:$P$35</formula1>
    </dataValidation>
    <dataValidation errorStyle="information" type="list" allowBlank="1" showInputMessage="1" showErrorMessage="1" errorTitle="입력주의사항" error="목록에서 선택해주세요!&#10;직접입력시 [확인]을 눌러주세요." sqref="F32:F34">
      <formula1>$J$32:$P$32</formula1>
    </dataValidation>
    <dataValidation errorStyle="information" type="list" allowBlank="1" showInputMessage="1" showErrorMessage="1" errorTitle="입력주의사항" error="목록에서 선택해주세요!&#10;직접입력시 [확인]을 눌러주세요." sqref="F29:F31">
      <formula1>$J$29:$P$29</formula1>
    </dataValidation>
    <dataValidation errorStyle="information" type="list" allowBlank="1" showInputMessage="1" showErrorMessage="1" errorTitle="입력주의사항" error="목록에서 선택해주세요!&#10;직접입력시 [확인]을 눌러주세요." sqref="F26:F28">
      <formula1>$J$26:$P$26</formula1>
    </dataValidation>
    <dataValidation errorStyle="information" type="list" allowBlank="1" showInputMessage="1" showErrorMessage="1" errorTitle="입력주의사항" error="목록에서 선택해주세요!&#10;직접입력시 [확인]을 눌러주세요." sqref="F23:F25">
      <formula1>$J$23:$P$23</formula1>
    </dataValidation>
    <dataValidation errorStyle="information" type="list" allowBlank="1" showInputMessage="1" showErrorMessage="1" errorTitle="입력주의사항" error="목록에서 선택해주세요!&#10;직접입력시 [확인]을 눌러주세요." sqref="F20:F22">
      <formula1>$J$20:$P$20</formula1>
    </dataValidation>
    <dataValidation errorStyle="information" type="list" allowBlank="1" showInputMessage="1" showErrorMessage="1" errorTitle="입력주의사항" error="목록에서 선택해주세요!&#10;직접입력시 [확인]을 눌러주세요." sqref="F17:F19">
      <formula1>$J$17:$P$17</formula1>
    </dataValidation>
    <dataValidation errorStyle="information" type="list" allowBlank="1" showInputMessage="1" showErrorMessage="1" errorTitle="입력주의사항" error="목록에서 선택해주세요!&#10;직접입력시 [확인]을 눌러주세요." sqref="F14:F16">
      <formula1>$J$14:$P$14</formula1>
    </dataValidation>
    <dataValidation errorStyle="information" type="list" allowBlank="1" showInputMessage="1" showErrorMessage="1" errorTitle="입력주의사항" error="목록에서 선택해주세요!&#10;직접입력시 [확인]을 눌러주세요." sqref="F11:F13">
      <formula1>$J$11:$P$11</formula1>
    </dataValidation>
    <dataValidation errorStyle="information" type="list" allowBlank="1" showInputMessage="1" showErrorMessage="1" errorTitle="입력주의사항" error="목록에서 선택해주세요!&#10;직접입력시 [확인]을 눌러주세요." sqref="F8:F10">
      <formula1>$J$8:$P$8</formula1>
    </dataValidation>
    <dataValidation type="list" allowBlank="1" showInputMessage="1" showErrorMessage="1" errorTitle="입력오류" error="목록에서 선택하거나&#10;5 또는 2.5 또는 0을 입력해주세요!" sqref="G20:G49 G5:G16">
      <formula1>$C$52:$E$52</formula1>
    </dataValidation>
  </dataValidation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scale="86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defaultGridColor="0" view="pageBreakPreview" zoomScaleSheetLayoutView="100" colorId="22" workbookViewId="0" topLeftCell="A22">
      <selection activeCell="B5" sqref="B5"/>
    </sheetView>
  </sheetViews>
  <sheetFormatPr defaultColWidth="8.88671875" defaultRowHeight="13.5"/>
  <cols>
    <col min="1" max="1" width="8.77734375" style="4" customWidth="1"/>
    <col min="2" max="2" width="41.3359375" style="4" customWidth="1"/>
    <col min="3" max="3" width="31.3359375" style="4" customWidth="1"/>
    <col min="4" max="4" width="8.99609375" style="4" customWidth="1"/>
    <col min="5" max="256" width="8.88671875" style="4" customWidth="1"/>
  </cols>
  <sheetData>
    <row r="1" spans="1:6" s="40" customFormat="1" ht="30" customHeight="1">
      <c r="A1" s="162" t="s">
        <v>681</v>
      </c>
      <c r="B1" s="162"/>
      <c r="D1" s="37" t="s">
        <v>1</v>
      </c>
      <c r="E1" s="4"/>
      <c r="F1" s="32"/>
    </row>
    <row r="2" spans="1:6" s="42" customFormat="1" ht="30" customHeight="1">
      <c r="A2" s="16" t="s">
        <v>96</v>
      </c>
      <c r="B2" s="78"/>
      <c r="C2" s="78"/>
      <c r="D2" s="42" t="s">
        <v>668</v>
      </c>
      <c r="E2" s="42">
        <f>-SUM(D5:D8)</f>
        <v>0</v>
      </c>
      <c r="F2" s="42" t="s">
        <v>266</v>
      </c>
    </row>
    <row r="4" spans="1:4" s="6" customFormat="1" ht="30" customHeight="1">
      <c r="A4" s="47" t="s">
        <v>171</v>
      </c>
      <c r="B4" s="47" t="s">
        <v>584</v>
      </c>
      <c r="C4" s="47" t="s">
        <v>157</v>
      </c>
      <c r="D4" s="47" t="s">
        <v>247</v>
      </c>
    </row>
    <row r="5" spans="1:4" s="26" customFormat="1" ht="57.75" customHeight="1">
      <c r="A5" s="163" t="s">
        <v>98</v>
      </c>
      <c r="B5" s="79" t="s">
        <v>14</v>
      </c>
      <c r="C5" s="80" t="str">
        <f>IF(D5&gt;0,"지도 사항을 상세히 기재해 주세요!","")</f>
        <v/>
      </c>
      <c r="D5" s="81"/>
    </row>
    <row r="6" spans="1:4" s="26" customFormat="1" ht="57.75" customHeight="1">
      <c r="A6" s="163"/>
      <c r="B6" s="82" t="s">
        <v>77</v>
      </c>
      <c r="C6" s="80" t="str">
        <f>IF(D6&gt;0,"지도 사항을 상세히 기재해 주세요!","")</f>
        <v/>
      </c>
      <c r="D6" s="81"/>
    </row>
    <row r="7" spans="1:4" s="26" customFormat="1" ht="57.75" customHeight="1">
      <c r="A7" s="163"/>
      <c r="B7" s="82" t="s">
        <v>80</v>
      </c>
      <c r="C7" s="80" t="str">
        <f>IF(D7&gt;0,"지도 사항을 상세히 기재해 주세요!","")</f>
        <v/>
      </c>
      <c r="D7" s="81"/>
    </row>
    <row r="8" spans="1:4" s="26" customFormat="1" ht="57.75" customHeight="1">
      <c r="A8" s="163"/>
      <c r="B8" s="82" t="s">
        <v>93</v>
      </c>
      <c r="C8" s="80" t="str">
        <f>IF(D8&gt;0,"지도 사항을 상세히 기재해 주세요!","")</f>
        <v/>
      </c>
      <c r="D8" s="81"/>
    </row>
    <row r="9" s="6" customFormat="1" ht="57.75" customHeight="1"/>
    <row r="10" spans="1:3" s="6" customFormat="1" ht="13.5" hidden="1">
      <c r="A10" s="83">
        <v>0</v>
      </c>
      <c r="B10" s="84">
        <v>0</v>
      </c>
      <c r="C10" s="30"/>
    </row>
    <row r="11" spans="1:3" s="6" customFormat="1" ht="13.5" hidden="1">
      <c r="A11" s="83">
        <v>5</v>
      </c>
      <c r="B11" s="84">
        <v>10</v>
      </c>
      <c r="C11" s="30"/>
    </row>
    <row r="12" spans="1:3" s="6" customFormat="1" ht="13.5" hidden="1">
      <c r="A12" s="83">
        <v>10</v>
      </c>
      <c r="B12" s="84">
        <v>20</v>
      </c>
      <c r="C12" s="30"/>
    </row>
    <row r="13" spans="1:3" s="6" customFormat="1" ht="13.5" hidden="1">
      <c r="A13" s="83">
        <v>15</v>
      </c>
      <c r="B13" s="84">
        <v>30</v>
      </c>
      <c r="C13" s="30"/>
    </row>
    <row r="14" spans="1:3" s="6" customFormat="1" ht="13.5" hidden="1">
      <c r="A14" s="83">
        <v>20</v>
      </c>
      <c r="B14" s="84">
        <v>40</v>
      </c>
      <c r="C14" s="30"/>
    </row>
    <row r="15" spans="1:3" s="6" customFormat="1" ht="13.5" hidden="1">
      <c r="A15" s="83">
        <v>25</v>
      </c>
      <c r="B15" s="84">
        <v>50</v>
      </c>
      <c r="C15" s="30"/>
    </row>
    <row r="16" s="6" customFormat="1" ht="13.5" hidden="1">
      <c r="C16" s="30"/>
    </row>
    <row r="17" s="6" customFormat="1" ht="13.5" hidden="1">
      <c r="C17" s="30"/>
    </row>
    <row r="18" s="6" customFormat="1" ht="13.5" hidden="1">
      <c r="C18" s="30"/>
    </row>
    <row r="19" s="6" customFormat="1" ht="12"/>
    <row r="20" s="6" customFormat="1" ht="12"/>
    <row r="21" s="6" customFormat="1" ht="12"/>
    <row r="22" s="6" customFormat="1" ht="12"/>
    <row r="23" s="6" customFormat="1" ht="12"/>
    <row r="24" s="6" customFormat="1" ht="12"/>
    <row r="25" s="6" customFormat="1" ht="12"/>
    <row r="26" s="6" customFormat="1" ht="12"/>
    <row r="27" s="6" customFormat="1" ht="12"/>
    <row r="28" s="6" customFormat="1" ht="12"/>
    <row r="29" s="6" customFormat="1" ht="12"/>
    <row r="30" s="6" customFormat="1" ht="12"/>
    <row r="31" s="6" customFormat="1" ht="12"/>
    <row r="32" s="6" customFormat="1" ht="12"/>
  </sheetData>
  <mergeCells count="2">
    <mergeCell ref="A1:B1"/>
    <mergeCell ref="A5:A8"/>
  </mergeCells>
  <conditionalFormatting sqref="D5:D8">
    <cfRule type="cellIs" priority="1" dxfId="0" operator="equal" stopIfTrue="1">
      <formula>""</formula>
    </cfRule>
  </conditionalFormatting>
  <dataValidations count="4">
    <dataValidation type="list" allowBlank="1" showInputMessage="1" showErrorMessage="1" errorTitle="입력오류" error="목록에서 선택해 주세요!" sqref="D6">
      <formula1>$A$10:$A$15</formula1>
    </dataValidation>
    <dataValidation type="list" allowBlank="1" showInputMessage="1" showErrorMessage="1" errorTitle="입력오류" error="목록에서 선택해 주세요!" sqref="D5 D7:D8">
      <formula1>$B$10:$B$15</formula1>
    </dataValidation>
    <dataValidation allowBlank="1" showInputMessage="1" showErrorMessage="1" prompt="해당 항목 번호와 지적사항 기재&#10;&#10;예) 2. 칼슘 평균필요량 준수" sqref="C5"/>
    <dataValidation allowBlank="1" showInputMessage="1" showErrorMessage="1" prompt="해당 항목 번호와 지적사항 기재&#10;&#10;예) 10. 원산지 및 영양량 표시 시행" sqref="C6:C7"/>
  </dataValidation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scale="88"/>
  <colBreaks count="1" manualBreakCount="1">
    <brk id="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491"/>
  <sheetViews>
    <sheetView defaultGridColor="0" zoomScaleSheetLayoutView="75" colorId="22" workbookViewId="0" topLeftCell="A1">
      <selection activeCell="B1" sqref="B1"/>
    </sheetView>
  </sheetViews>
  <sheetFormatPr defaultColWidth="8.88671875" defaultRowHeight="13.5"/>
  <cols>
    <col min="1" max="1" width="8.88671875" style="0" customWidth="1"/>
    <col min="2" max="2" width="24.4453125" style="2" customWidth="1"/>
  </cols>
  <sheetData>
    <row r="1" ht="22.5" customHeight="1">
      <c r="B1" s="3" t="s">
        <v>91</v>
      </c>
    </row>
    <row r="2" spans="1:2" ht="16.5" customHeight="1">
      <c r="A2" s="87"/>
      <c r="B2" s="86" t="s">
        <v>470</v>
      </c>
    </row>
    <row r="3" spans="1:2" ht="13.5">
      <c r="A3" s="88">
        <v>1</v>
      </c>
      <c r="B3" s="89" t="s">
        <v>558</v>
      </c>
    </row>
    <row r="4" spans="1:2" ht="13.5">
      <c r="A4" s="88">
        <v>2</v>
      </c>
      <c r="B4" s="90" t="s">
        <v>544</v>
      </c>
    </row>
    <row r="5" spans="1:2" ht="13.5">
      <c r="A5" s="88">
        <v>3</v>
      </c>
      <c r="B5" s="89" t="s">
        <v>532</v>
      </c>
    </row>
    <row r="6" spans="1:2" ht="13.5">
      <c r="A6" s="88">
        <v>4</v>
      </c>
      <c r="B6" s="90" t="s">
        <v>367</v>
      </c>
    </row>
    <row r="7" spans="1:2" ht="13.5">
      <c r="A7" s="88">
        <v>5</v>
      </c>
      <c r="B7" s="90" t="s">
        <v>374</v>
      </c>
    </row>
    <row r="8" spans="1:2" ht="13.5">
      <c r="A8" s="88">
        <v>6</v>
      </c>
      <c r="B8" s="90" t="s">
        <v>170</v>
      </c>
    </row>
    <row r="9" spans="1:2" ht="13.5">
      <c r="A9" s="88">
        <v>7</v>
      </c>
      <c r="B9" s="90" t="s">
        <v>336</v>
      </c>
    </row>
    <row r="10" spans="1:2" ht="13.5">
      <c r="A10" s="88">
        <v>8</v>
      </c>
      <c r="B10" s="90" t="s">
        <v>340</v>
      </c>
    </row>
    <row r="11" spans="1:2" ht="13.5">
      <c r="A11" s="88">
        <v>9</v>
      </c>
      <c r="B11" s="90" t="s">
        <v>352</v>
      </c>
    </row>
    <row r="12" spans="1:2" ht="13.5">
      <c r="A12" s="88">
        <v>10</v>
      </c>
      <c r="B12" s="90" t="s">
        <v>363</v>
      </c>
    </row>
    <row r="13" spans="1:2" ht="13.5">
      <c r="A13" s="88">
        <v>11</v>
      </c>
      <c r="B13" s="89" t="s">
        <v>354</v>
      </c>
    </row>
    <row r="14" spans="1:2" ht="13.5">
      <c r="A14" s="88">
        <v>12</v>
      </c>
      <c r="B14" s="90" t="s">
        <v>314</v>
      </c>
    </row>
    <row r="15" spans="1:2" ht="13.5">
      <c r="A15" s="88">
        <v>13</v>
      </c>
      <c r="B15" s="90" t="s">
        <v>486</v>
      </c>
    </row>
    <row r="16" spans="1:2" ht="13.5">
      <c r="A16" s="88">
        <v>14</v>
      </c>
      <c r="B16" s="90" t="s">
        <v>632</v>
      </c>
    </row>
    <row r="17" spans="1:2" ht="13.5">
      <c r="A17" s="88">
        <v>15</v>
      </c>
      <c r="B17" s="89" t="s">
        <v>531</v>
      </c>
    </row>
    <row r="18" spans="1:2" ht="13.5">
      <c r="A18" s="88">
        <v>16</v>
      </c>
      <c r="B18" s="90" t="s">
        <v>347</v>
      </c>
    </row>
    <row r="19" spans="1:2" ht="13.5">
      <c r="A19" s="88">
        <v>17</v>
      </c>
      <c r="B19" s="90" t="s">
        <v>316</v>
      </c>
    </row>
    <row r="20" spans="1:2" ht="13.5">
      <c r="A20" s="88">
        <v>18</v>
      </c>
      <c r="B20" s="89" t="s">
        <v>612</v>
      </c>
    </row>
    <row r="21" spans="1:2" ht="13.5">
      <c r="A21" s="88">
        <v>19</v>
      </c>
      <c r="B21" s="90" t="s">
        <v>60</v>
      </c>
    </row>
    <row r="22" spans="1:2" ht="13.5">
      <c r="A22" s="88">
        <v>20</v>
      </c>
      <c r="B22" s="89" t="s">
        <v>506</v>
      </c>
    </row>
    <row r="23" spans="1:2" ht="13.5">
      <c r="A23" s="88">
        <v>21</v>
      </c>
      <c r="B23" s="89" t="s">
        <v>631</v>
      </c>
    </row>
    <row r="24" spans="1:2" ht="13.5">
      <c r="A24" s="88">
        <v>22</v>
      </c>
      <c r="B24" s="90" t="s">
        <v>498</v>
      </c>
    </row>
    <row r="25" spans="1:2" ht="13.5">
      <c r="A25" s="88">
        <v>23</v>
      </c>
      <c r="B25" s="89" t="s">
        <v>550</v>
      </c>
    </row>
    <row r="26" spans="1:2" ht="13.5">
      <c r="A26" s="88">
        <v>24</v>
      </c>
      <c r="B26" s="89" t="s">
        <v>511</v>
      </c>
    </row>
    <row r="27" spans="1:2" ht="13.5">
      <c r="A27" s="88">
        <v>25</v>
      </c>
      <c r="B27" s="89" t="s">
        <v>332</v>
      </c>
    </row>
    <row r="28" spans="1:2" ht="13.5">
      <c r="A28" s="88">
        <v>26</v>
      </c>
      <c r="B28" s="90" t="s">
        <v>349</v>
      </c>
    </row>
    <row r="29" spans="1:2" ht="13.5">
      <c r="A29" s="88">
        <v>27</v>
      </c>
      <c r="B29" s="90" t="s">
        <v>143</v>
      </c>
    </row>
    <row r="30" spans="1:2" ht="13.5">
      <c r="A30" s="88">
        <v>28</v>
      </c>
      <c r="B30" s="90" t="s">
        <v>515</v>
      </c>
    </row>
    <row r="31" spans="1:2" ht="13.5">
      <c r="A31" s="88">
        <v>29</v>
      </c>
      <c r="B31" s="90" t="s">
        <v>337</v>
      </c>
    </row>
    <row r="32" spans="1:2" ht="13.5">
      <c r="A32" s="88">
        <v>30</v>
      </c>
      <c r="B32" s="90" t="s">
        <v>491</v>
      </c>
    </row>
    <row r="33" spans="1:2" ht="13.5">
      <c r="A33" s="88">
        <v>31</v>
      </c>
      <c r="B33" s="89" t="s">
        <v>341</v>
      </c>
    </row>
    <row r="34" spans="1:2" ht="13.5">
      <c r="A34" s="88">
        <v>32</v>
      </c>
      <c r="B34" s="90" t="s">
        <v>342</v>
      </c>
    </row>
    <row r="35" spans="1:2" ht="13.5">
      <c r="A35" s="88">
        <v>33</v>
      </c>
      <c r="B35" s="90" t="s">
        <v>357</v>
      </c>
    </row>
    <row r="36" spans="1:2" ht="13.5">
      <c r="A36" s="88">
        <v>34</v>
      </c>
      <c r="B36" s="89" t="s">
        <v>387</v>
      </c>
    </row>
    <row r="37" spans="1:2" ht="13.5">
      <c r="A37" s="88">
        <v>35</v>
      </c>
      <c r="B37" s="90" t="s">
        <v>303</v>
      </c>
    </row>
    <row r="38" spans="1:2" ht="13.5">
      <c r="A38" s="88">
        <v>36</v>
      </c>
      <c r="B38" s="89" t="s">
        <v>370</v>
      </c>
    </row>
    <row r="39" spans="1:2" ht="13.5">
      <c r="A39" s="88">
        <v>37</v>
      </c>
      <c r="B39" s="89" t="s">
        <v>397</v>
      </c>
    </row>
    <row r="40" spans="1:2" ht="13.5">
      <c r="A40" s="88">
        <v>38</v>
      </c>
      <c r="B40" s="90" t="s">
        <v>371</v>
      </c>
    </row>
    <row r="41" spans="1:2" ht="13.5">
      <c r="A41" s="88">
        <v>39</v>
      </c>
      <c r="B41" s="89" t="s">
        <v>562</v>
      </c>
    </row>
    <row r="42" spans="1:2" ht="13.5">
      <c r="A42" s="88">
        <v>40</v>
      </c>
      <c r="B42" s="89" t="s">
        <v>373</v>
      </c>
    </row>
    <row r="43" spans="1:2" ht="13.5">
      <c r="A43" s="88">
        <v>41</v>
      </c>
      <c r="B43" s="90" t="s">
        <v>437</v>
      </c>
    </row>
    <row r="44" spans="1:2" ht="13.5">
      <c r="A44" s="88">
        <v>42</v>
      </c>
      <c r="B44" s="90" t="s">
        <v>640</v>
      </c>
    </row>
    <row r="45" spans="1:2" ht="13.5">
      <c r="A45" s="88">
        <v>43</v>
      </c>
      <c r="B45" s="90" t="s">
        <v>656</v>
      </c>
    </row>
    <row r="46" spans="1:2" ht="13.5">
      <c r="A46" s="88">
        <v>44</v>
      </c>
      <c r="B46" s="90" t="s">
        <v>630</v>
      </c>
    </row>
    <row r="47" spans="1:2" ht="13.5">
      <c r="A47" s="88">
        <v>45</v>
      </c>
      <c r="B47" s="90" t="s">
        <v>570</v>
      </c>
    </row>
    <row r="48" spans="1:2" ht="13.5">
      <c r="A48" s="88">
        <v>46</v>
      </c>
      <c r="B48" s="90" t="s">
        <v>358</v>
      </c>
    </row>
    <row r="49" spans="1:2" ht="13.5">
      <c r="A49" s="88">
        <v>47</v>
      </c>
      <c r="B49" s="89" t="s">
        <v>488</v>
      </c>
    </row>
    <row r="50" spans="1:2" ht="13.5">
      <c r="A50" s="88">
        <v>48</v>
      </c>
      <c r="B50" s="90" t="s">
        <v>355</v>
      </c>
    </row>
    <row r="51" spans="1:2" ht="13.5">
      <c r="A51" s="88">
        <v>49</v>
      </c>
      <c r="B51" s="90" t="s">
        <v>365</v>
      </c>
    </row>
    <row r="52" spans="1:2" ht="13.5">
      <c r="A52" s="88">
        <v>50</v>
      </c>
      <c r="B52" s="90" t="s">
        <v>304</v>
      </c>
    </row>
    <row r="53" spans="1:2" ht="13.5">
      <c r="A53" s="88">
        <v>51</v>
      </c>
      <c r="B53" s="90" t="s">
        <v>393</v>
      </c>
    </row>
    <row r="54" spans="1:2" ht="13.5">
      <c r="A54" s="88">
        <v>52</v>
      </c>
      <c r="B54" s="89" t="s">
        <v>510</v>
      </c>
    </row>
    <row r="55" spans="1:2" ht="13.5">
      <c r="A55" s="88">
        <v>53</v>
      </c>
      <c r="B55" s="89" t="s">
        <v>348</v>
      </c>
    </row>
    <row r="56" spans="1:2" ht="13.5">
      <c r="A56" s="88">
        <v>54</v>
      </c>
      <c r="B56" s="90" t="s">
        <v>534</v>
      </c>
    </row>
    <row r="57" spans="1:2" ht="13.5">
      <c r="A57" s="88">
        <v>55</v>
      </c>
      <c r="B57" s="89" t="s">
        <v>643</v>
      </c>
    </row>
    <row r="58" spans="1:2" ht="13.5">
      <c r="A58" s="88">
        <v>56</v>
      </c>
      <c r="B58" s="90" t="s">
        <v>576</v>
      </c>
    </row>
    <row r="59" spans="1:2" ht="13.5">
      <c r="A59" s="88">
        <v>57</v>
      </c>
      <c r="B59" s="89" t="s">
        <v>311</v>
      </c>
    </row>
    <row r="60" spans="1:2" ht="13.5">
      <c r="A60" s="88">
        <v>58</v>
      </c>
      <c r="B60" s="89" t="s">
        <v>338</v>
      </c>
    </row>
    <row r="61" spans="1:2" ht="13.5">
      <c r="A61" s="88">
        <v>59</v>
      </c>
      <c r="B61" s="90" t="s">
        <v>380</v>
      </c>
    </row>
    <row r="62" spans="1:2" ht="13.5">
      <c r="A62" s="88">
        <v>60</v>
      </c>
      <c r="B62" s="89" t="s">
        <v>548</v>
      </c>
    </row>
    <row r="63" spans="1:2" ht="13.5">
      <c r="A63" s="88">
        <v>61</v>
      </c>
      <c r="B63" s="90" t="s">
        <v>55</v>
      </c>
    </row>
    <row r="64" spans="1:2" ht="13.5">
      <c r="A64" s="88">
        <v>62</v>
      </c>
      <c r="B64" s="89" t="s">
        <v>327</v>
      </c>
    </row>
    <row r="65" spans="1:2" ht="13.5">
      <c r="A65" s="88">
        <v>63</v>
      </c>
      <c r="B65" s="90" t="s">
        <v>667</v>
      </c>
    </row>
    <row r="66" spans="1:2" ht="13.5">
      <c r="A66" s="88">
        <v>64</v>
      </c>
      <c r="B66" s="89" t="s">
        <v>617</v>
      </c>
    </row>
    <row r="67" spans="1:2" ht="13.5">
      <c r="A67" s="88">
        <v>65</v>
      </c>
      <c r="B67" s="89" t="s">
        <v>551</v>
      </c>
    </row>
    <row r="68" spans="1:2" ht="13.5">
      <c r="A68" s="88">
        <v>66</v>
      </c>
      <c r="B68" s="89" t="s">
        <v>383</v>
      </c>
    </row>
    <row r="69" spans="1:2" ht="13.5">
      <c r="A69" s="88">
        <v>67</v>
      </c>
      <c r="B69" s="89" t="s">
        <v>386</v>
      </c>
    </row>
    <row r="70" spans="1:2" ht="13.5">
      <c r="A70" s="88">
        <v>68</v>
      </c>
      <c r="B70" s="90" t="s">
        <v>324</v>
      </c>
    </row>
    <row r="71" spans="1:2" ht="13.5">
      <c r="A71" s="88">
        <v>69</v>
      </c>
      <c r="B71" s="89" t="s">
        <v>616</v>
      </c>
    </row>
    <row r="72" spans="1:2" ht="13.5">
      <c r="A72" s="88">
        <v>70</v>
      </c>
      <c r="B72" s="89" t="s">
        <v>375</v>
      </c>
    </row>
    <row r="73" spans="1:2" ht="13.5">
      <c r="A73" s="88">
        <v>71</v>
      </c>
      <c r="B73" s="89" t="s">
        <v>541</v>
      </c>
    </row>
    <row r="74" spans="1:2" ht="13.5">
      <c r="A74" s="88">
        <v>72</v>
      </c>
      <c r="B74" s="89" t="s">
        <v>346</v>
      </c>
    </row>
    <row r="75" spans="1:2" ht="13.5">
      <c r="A75" s="88">
        <v>73</v>
      </c>
      <c r="B75" s="89" t="s">
        <v>517</v>
      </c>
    </row>
    <row r="76" spans="1:2" ht="13.5">
      <c r="A76" s="88">
        <v>74</v>
      </c>
      <c r="B76" s="89" t="s">
        <v>400</v>
      </c>
    </row>
    <row r="77" spans="1:2" ht="13.5">
      <c r="A77" s="88">
        <v>75</v>
      </c>
      <c r="B77" s="89" t="s">
        <v>353</v>
      </c>
    </row>
    <row r="78" spans="1:2" ht="13.5">
      <c r="A78" s="88">
        <v>76</v>
      </c>
      <c r="B78" s="89" t="s">
        <v>369</v>
      </c>
    </row>
    <row r="79" spans="1:2" ht="13.5">
      <c r="A79" s="88">
        <v>77</v>
      </c>
      <c r="B79" s="89" t="s">
        <v>419</v>
      </c>
    </row>
    <row r="80" spans="1:2" ht="13.5">
      <c r="A80" s="88">
        <v>78</v>
      </c>
      <c r="B80" s="89" t="s">
        <v>391</v>
      </c>
    </row>
    <row r="81" spans="1:2" ht="13.5">
      <c r="A81" s="88">
        <v>79</v>
      </c>
      <c r="B81" s="89" t="s">
        <v>633</v>
      </c>
    </row>
    <row r="82" spans="1:2" ht="13.5">
      <c r="A82" s="88">
        <v>80</v>
      </c>
      <c r="B82" s="89" t="s">
        <v>647</v>
      </c>
    </row>
    <row r="83" spans="1:2" ht="13.5">
      <c r="A83" s="88">
        <v>81</v>
      </c>
      <c r="B83" s="89" t="s">
        <v>305</v>
      </c>
    </row>
    <row r="84" spans="1:2" ht="13.5">
      <c r="A84" s="88">
        <v>82</v>
      </c>
      <c r="B84" s="90" t="s">
        <v>658</v>
      </c>
    </row>
    <row r="85" spans="1:2" ht="13.5">
      <c r="A85" s="88">
        <v>83</v>
      </c>
      <c r="B85" s="89" t="s">
        <v>568</v>
      </c>
    </row>
    <row r="86" spans="1:2" ht="13.5">
      <c r="A86" s="88">
        <v>84</v>
      </c>
      <c r="B86" s="90" t="s">
        <v>65</v>
      </c>
    </row>
    <row r="87" spans="1:2" ht="13.5">
      <c r="A87" s="88">
        <v>85</v>
      </c>
      <c r="B87" s="89" t="s">
        <v>372</v>
      </c>
    </row>
    <row r="88" spans="1:2" ht="13.5">
      <c r="A88" s="88">
        <v>86</v>
      </c>
      <c r="B88" s="89" t="s">
        <v>577</v>
      </c>
    </row>
    <row r="89" spans="1:2" ht="13.5">
      <c r="A89" s="88">
        <v>87</v>
      </c>
      <c r="B89" s="89" t="s">
        <v>396</v>
      </c>
    </row>
    <row r="90" spans="1:2" ht="13.5">
      <c r="A90" s="88">
        <v>88</v>
      </c>
      <c r="B90" s="89" t="s">
        <v>378</v>
      </c>
    </row>
    <row r="91" spans="1:2" ht="13.5">
      <c r="A91" s="88">
        <v>89</v>
      </c>
      <c r="B91" s="90" t="s">
        <v>388</v>
      </c>
    </row>
    <row r="92" spans="1:2" ht="13.5">
      <c r="A92" s="88">
        <v>90</v>
      </c>
      <c r="B92" s="90" t="s">
        <v>458</v>
      </c>
    </row>
    <row r="93" spans="1:2" ht="13.5">
      <c r="A93" s="88">
        <v>91</v>
      </c>
      <c r="B93" s="89" t="s">
        <v>423</v>
      </c>
    </row>
    <row r="94" spans="1:2" ht="13.5">
      <c r="A94" s="88">
        <v>92</v>
      </c>
      <c r="B94" s="90" t="s">
        <v>385</v>
      </c>
    </row>
    <row r="95" spans="1:2" ht="13.5">
      <c r="A95" s="88">
        <v>93</v>
      </c>
      <c r="B95" s="89" t="s">
        <v>675</v>
      </c>
    </row>
    <row r="96" spans="1:2" ht="13.5">
      <c r="A96" s="88">
        <v>94</v>
      </c>
      <c r="B96" s="90" t="s">
        <v>638</v>
      </c>
    </row>
    <row r="97" spans="1:2" ht="13.5">
      <c r="A97" s="88">
        <v>95</v>
      </c>
      <c r="B97" s="89" t="s">
        <v>539</v>
      </c>
    </row>
    <row r="98" spans="1:2" ht="13.5">
      <c r="A98" s="88">
        <v>96</v>
      </c>
      <c r="B98" s="90" t="s">
        <v>645</v>
      </c>
    </row>
    <row r="99" spans="1:2" ht="13.5">
      <c r="A99" s="88">
        <v>97</v>
      </c>
      <c r="B99" s="90" t="s">
        <v>379</v>
      </c>
    </row>
    <row r="100" spans="1:2" ht="13.5">
      <c r="A100" s="88">
        <v>98</v>
      </c>
      <c r="B100" s="89" t="s">
        <v>644</v>
      </c>
    </row>
    <row r="101" spans="1:2" ht="13.5">
      <c r="A101" s="88">
        <v>99</v>
      </c>
      <c r="B101" s="89" t="s">
        <v>553</v>
      </c>
    </row>
    <row r="102" spans="1:2" ht="13.5">
      <c r="A102" s="88">
        <v>100</v>
      </c>
      <c r="B102" s="90" t="s">
        <v>377</v>
      </c>
    </row>
    <row r="103" spans="1:2" ht="13.5">
      <c r="A103" s="88">
        <v>101</v>
      </c>
      <c r="B103" s="90" t="s">
        <v>565</v>
      </c>
    </row>
    <row r="104" spans="1:2" ht="13.5">
      <c r="A104" s="88">
        <v>102</v>
      </c>
      <c r="B104" s="90" t="s">
        <v>452</v>
      </c>
    </row>
    <row r="105" spans="1:2" ht="13.5">
      <c r="A105" s="88">
        <v>103</v>
      </c>
      <c r="B105" s="89" t="s">
        <v>620</v>
      </c>
    </row>
    <row r="106" spans="1:2" ht="13.5">
      <c r="A106" s="88">
        <v>104</v>
      </c>
      <c r="B106" s="89" t="s">
        <v>588</v>
      </c>
    </row>
    <row r="107" spans="1:2" ht="13.5">
      <c r="A107" s="88">
        <v>105</v>
      </c>
      <c r="B107" s="89" t="s">
        <v>670</v>
      </c>
    </row>
    <row r="108" spans="1:2" ht="13.5">
      <c r="A108" s="88">
        <v>106</v>
      </c>
      <c r="B108" s="90" t="s">
        <v>567</v>
      </c>
    </row>
    <row r="109" spans="1:2" ht="13.5">
      <c r="A109" s="88">
        <v>107</v>
      </c>
      <c r="B109" s="89" t="s">
        <v>420</v>
      </c>
    </row>
    <row r="110" spans="1:2" ht="13.5">
      <c r="A110" s="88">
        <v>108</v>
      </c>
      <c r="B110" s="89" t="s">
        <v>335</v>
      </c>
    </row>
    <row r="111" spans="1:2" ht="13.5">
      <c r="A111" s="88">
        <v>109</v>
      </c>
      <c r="B111" s="90" t="s">
        <v>432</v>
      </c>
    </row>
    <row r="112" spans="1:2" ht="13.5">
      <c r="A112" s="88">
        <v>110</v>
      </c>
      <c r="B112" s="90" t="s">
        <v>344</v>
      </c>
    </row>
    <row r="113" spans="1:2" ht="13.5">
      <c r="A113" s="88">
        <v>111</v>
      </c>
      <c r="B113" s="90" t="s">
        <v>382</v>
      </c>
    </row>
    <row r="114" spans="1:2" ht="13.5">
      <c r="A114" s="88">
        <v>112</v>
      </c>
      <c r="B114" s="89" t="s">
        <v>334</v>
      </c>
    </row>
    <row r="115" spans="1:2" ht="13.5">
      <c r="A115" s="88">
        <v>113</v>
      </c>
      <c r="B115" s="90" t="s">
        <v>641</v>
      </c>
    </row>
    <row r="116" spans="1:2" ht="13.5">
      <c r="A116" s="88">
        <v>114</v>
      </c>
      <c r="B116" s="89" t="s">
        <v>566</v>
      </c>
    </row>
    <row r="117" spans="1:2" ht="13.5">
      <c r="A117" s="88">
        <v>115</v>
      </c>
      <c r="B117" s="90" t="s">
        <v>653</v>
      </c>
    </row>
    <row r="118" spans="1:2" ht="13.5">
      <c r="A118" s="88">
        <v>116</v>
      </c>
      <c r="B118" s="89" t="s">
        <v>569</v>
      </c>
    </row>
    <row r="119" spans="1:2" ht="13.5">
      <c r="A119" s="88">
        <v>117</v>
      </c>
      <c r="B119" s="90" t="s">
        <v>359</v>
      </c>
    </row>
    <row r="120" spans="1:2" ht="13.5">
      <c r="A120" s="88">
        <v>118</v>
      </c>
      <c r="B120" s="89" t="s">
        <v>331</v>
      </c>
    </row>
    <row r="121" spans="1:2" ht="13.5">
      <c r="A121" s="88">
        <v>119</v>
      </c>
      <c r="B121" s="89" t="s">
        <v>345</v>
      </c>
    </row>
    <row r="122" spans="1:2" ht="13.5">
      <c r="A122" s="88">
        <v>120</v>
      </c>
      <c r="B122" s="90" t="s">
        <v>678</v>
      </c>
    </row>
    <row r="123" spans="1:2" ht="13.5">
      <c r="A123" s="88">
        <v>121</v>
      </c>
      <c r="B123" s="89" t="s">
        <v>362</v>
      </c>
    </row>
    <row r="124" spans="1:2" ht="13.5">
      <c r="A124" s="88">
        <v>122</v>
      </c>
      <c r="B124" s="90" t="s">
        <v>404</v>
      </c>
    </row>
    <row r="125" spans="1:2" ht="13.5">
      <c r="A125" s="88">
        <v>123</v>
      </c>
      <c r="B125" s="89" t="s">
        <v>368</v>
      </c>
    </row>
    <row r="126" spans="1:2" ht="13.5">
      <c r="A126" s="88">
        <v>124</v>
      </c>
      <c r="B126" s="90" t="s">
        <v>360</v>
      </c>
    </row>
    <row r="127" spans="1:2" ht="13.5">
      <c r="A127" s="88">
        <v>125</v>
      </c>
      <c r="B127" s="90" t="s">
        <v>392</v>
      </c>
    </row>
    <row r="128" spans="1:2" ht="13.5">
      <c r="A128" s="88">
        <v>126</v>
      </c>
      <c r="B128" s="90" t="s">
        <v>450</v>
      </c>
    </row>
    <row r="129" spans="1:2" ht="13.5">
      <c r="A129" s="88">
        <v>127</v>
      </c>
      <c r="B129" s="89" t="s">
        <v>398</v>
      </c>
    </row>
    <row r="130" spans="1:2" ht="13.5">
      <c r="A130" s="88">
        <v>128</v>
      </c>
      <c r="B130" s="90" t="s">
        <v>413</v>
      </c>
    </row>
    <row r="131" spans="1:2" ht="13.5">
      <c r="A131" s="88">
        <v>129</v>
      </c>
      <c r="B131" s="90" t="s">
        <v>433</v>
      </c>
    </row>
    <row r="132" spans="1:2" ht="13.5">
      <c r="A132" s="88">
        <v>130</v>
      </c>
      <c r="B132" s="89" t="s">
        <v>409</v>
      </c>
    </row>
    <row r="133" spans="1:2" ht="13.5">
      <c r="A133" s="88">
        <v>131</v>
      </c>
      <c r="B133" s="90" t="s">
        <v>475</v>
      </c>
    </row>
    <row r="134" spans="1:2" ht="13.5">
      <c r="A134" s="88">
        <v>132</v>
      </c>
      <c r="B134" s="89" t="s">
        <v>591</v>
      </c>
    </row>
    <row r="135" spans="1:2" ht="13.5">
      <c r="A135" s="88">
        <v>133</v>
      </c>
      <c r="B135" s="90" t="s">
        <v>595</v>
      </c>
    </row>
    <row r="136" spans="1:2" ht="13.5">
      <c r="A136" s="88">
        <v>134</v>
      </c>
      <c r="B136" s="89" t="s">
        <v>493</v>
      </c>
    </row>
    <row r="137" spans="1:2" ht="13.5">
      <c r="A137" s="88">
        <v>135</v>
      </c>
      <c r="B137" s="89" t="s">
        <v>329</v>
      </c>
    </row>
    <row r="138" spans="1:2" ht="13.5">
      <c r="A138" s="88">
        <v>136</v>
      </c>
      <c r="B138" s="90" t="s">
        <v>494</v>
      </c>
    </row>
    <row r="139" spans="1:2" ht="13.5">
      <c r="A139" s="88">
        <v>137</v>
      </c>
      <c r="B139" s="89" t="s">
        <v>502</v>
      </c>
    </row>
    <row r="140" spans="1:2" ht="13.5">
      <c r="A140" s="88">
        <v>138</v>
      </c>
      <c r="B140" s="90" t="s">
        <v>384</v>
      </c>
    </row>
    <row r="141" spans="1:2" ht="13.5">
      <c r="A141" s="88">
        <v>139</v>
      </c>
      <c r="B141" s="89" t="s">
        <v>438</v>
      </c>
    </row>
    <row r="142" spans="1:2" ht="13.5">
      <c r="A142" s="88">
        <v>140</v>
      </c>
      <c r="B142" s="90" t="s">
        <v>430</v>
      </c>
    </row>
    <row r="143" spans="1:2" ht="13.5">
      <c r="A143" s="88">
        <v>141</v>
      </c>
      <c r="B143" s="90" t="s">
        <v>399</v>
      </c>
    </row>
    <row r="144" spans="1:2" ht="13.5">
      <c r="A144" s="88">
        <v>142</v>
      </c>
      <c r="B144" s="89" t="s">
        <v>442</v>
      </c>
    </row>
    <row r="145" spans="1:2" ht="13.5">
      <c r="A145" s="88">
        <v>143</v>
      </c>
      <c r="B145" s="90" t="s">
        <v>408</v>
      </c>
    </row>
    <row r="146" spans="1:2" ht="13.5">
      <c r="A146" s="88">
        <v>144</v>
      </c>
      <c r="B146" s="90" t="s">
        <v>412</v>
      </c>
    </row>
    <row r="147" spans="1:2" ht="13.5">
      <c r="A147" s="88">
        <v>145</v>
      </c>
      <c r="B147" s="89" t="s">
        <v>50</v>
      </c>
    </row>
    <row r="148" spans="1:2" ht="13.5">
      <c r="A148" s="88">
        <v>146</v>
      </c>
      <c r="B148" s="90" t="s">
        <v>451</v>
      </c>
    </row>
    <row r="149" spans="1:2" ht="13.5">
      <c r="A149" s="88">
        <v>147</v>
      </c>
      <c r="B149" s="89" t="s">
        <v>522</v>
      </c>
    </row>
    <row r="150" spans="1:2" ht="13.5">
      <c r="A150" s="88">
        <v>148</v>
      </c>
      <c r="B150" s="90" t="s">
        <v>460</v>
      </c>
    </row>
    <row r="151" spans="1:2" ht="13.5">
      <c r="A151" s="88">
        <v>149</v>
      </c>
      <c r="B151" s="89" t="s">
        <v>457</v>
      </c>
    </row>
    <row r="152" spans="1:2" ht="13.5">
      <c r="A152" s="88">
        <v>150</v>
      </c>
      <c r="B152" s="90" t="s">
        <v>463</v>
      </c>
    </row>
    <row r="153" spans="1:2" ht="13.5">
      <c r="A153" s="88">
        <v>151</v>
      </c>
      <c r="B153" s="90" t="s">
        <v>366</v>
      </c>
    </row>
    <row r="154" spans="1:2" ht="13.5">
      <c r="A154" s="88">
        <v>152</v>
      </c>
      <c r="B154" s="89" t="s">
        <v>455</v>
      </c>
    </row>
    <row r="155" spans="1:2" ht="13.5">
      <c r="A155" s="88">
        <v>153</v>
      </c>
      <c r="B155" s="90" t="s">
        <v>449</v>
      </c>
    </row>
    <row r="156" spans="1:2" ht="13.5">
      <c r="A156" s="88">
        <v>154</v>
      </c>
      <c r="B156" s="90" t="s">
        <v>402</v>
      </c>
    </row>
    <row r="157" spans="1:2" ht="13.5">
      <c r="A157" s="88">
        <v>155</v>
      </c>
      <c r="B157" s="90" t="s">
        <v>434</v>
      </c>
    </row>
    <row r="158" spans="1:2" ht="13.5">
      <c r="A158" s="88">
        <v>156</v>
      </c>
      <c r="B158" s="90" t="s">
        <v>448</v>
      </c>
    </row>
    <row r="159" spans="1:2" ht="13.5">
      <c r="A159" s="88">
        <v>157</v>
      </c>
      <c r="B159" s="89" t="s">
        <v>411</v>
      </c>
    </row>
    <row r="160" spans="1:2" ht="13.5">
      <c r="A160" s="88">
        <v>158</v>
      </c>
      <c r="B160" s="89" t="s">
        <v>459</v>
      </c>
    </row>
    <row r="161" spans="1:2" ht="13.5">
      <c r="A161" s="88">
        <v>159</v>
      </c>
      <c r="B161" s="90" t="s">
        <v>578</v>
      </c>
    </row>
    <row r="162" spans="1:2" ht="13.5">
      <c r="A162" s="88">
        <v>160</v>
      </c>
      <c r="B162" s="90" t="s">
        <v>456</v>
      </c>
    </row>
    <row r="163" spans="1:2" ht="13.5">
      <c r="A163" s="88">
        <v>161</v>
      </c>
      <c r="B163" s="89" t="s">
        <v>628</v>
      </c>
    </row>
    <row r="164" spans="1:2" ht="13.5">
      <c r="A164" s="88">
        <v>162</v>
      </c>
      <c r="B164" s="89" t="s">
        <v>52</v>
      </c>
    </row>
    <row r="165" spans="1:2" ht="13.5">
      <c r="A165" s="88">
        <v>163</v>
      </c>
      <c r="B165" s="90" t="s">
        <v>580</v>
      </c>
    </row>
    <row r="166" spans="1:2" ht="13.5">
      <c r="A166" s="88">
        <v>164</v>
      </c>
      <c r="B166" s="91" t="s">
        <v>58</v>
      </c>
    </row>
    <row r="167" spans="1:2" ht="13.5">
      <c r="A167" s="88">
        <v>165</v>
      </c>
      <c r="B167" s="89" t="s">
        <v>364</v>
      </c>
    </row>
    <row r="168" spans="1:2" ht="13.5">
      <c r="A168" s="88">
        <v>166</v>
      </c>
      <c r="B168" s="90" t="s">
        <v>351</v>
      </c>
    </row>
    <row r="169" spans="1:2" ht="13.5">
      <c r="A169" s="88">
        <v>167</v>
      </c>
      <c r="B169" s="89" t="s">
        <v>429</v>
      </c>
    </row>
    <row r="170" spans="1:2" ht="13.5">
      <c r="A170" s="88">
        <v>168</v>
      </c>
      <c r="B170" s="90" t="s">
        <v>49</v>
      </c>
    </row>
    <row r="171" spans="1:2" ht="13.5">
      <c r="A171" s="88">
        <v>169</v>
      </c>
      <c r="B171" s="89" t="s">
        <v>636</v>
      </c>
    </row>
    <row r="172" spans="1:2" ht="13.5">
      <c r="A172" s="88">
        <v>170</v>
      </c>
      <c r="B172" s="89" t="s">
        <v>589</v>
      </c>
    </row>
    <row r="173" spans="1:2" ht="13.5">
      <c r="A173" s="88">
        <v>171</v>
      </c>
      <c r="B173" s="89" t="s">
        <v>572</v>
      </c>
    </row>
    <row r="174" spans="1:2" ht="13.5">
      <c r="A174" s="88">
        <v>172</v>
      </c>
      <c r="B174" s="89" t="s">
        <v>676</v>
      </c>
    </row>
    <row r="175" spans="1:2" ht="13.5">
      <c r="A175" s="88">
        <v>173</v>
      </c>
      <c r="B175" s="90" t="s">
        <v>414</v>
      </c>
    </row>
    <row r="176" spans="1:2" ht="13.5">
      <c r="A176" s="88">
        <v>174</v>
      </c>
      <c r="B176" s="89" t="s">
        <v>421</v>
      </c>
    </row>
    <row r="177" spans="1:2" ht="13.5">
      <c r="A177" s="88">
        <v>175</v>
      </c>
      <c r="B177" s="90" t="s">
        <v>173</v>
      </c>
    </row>
    <row r="178" spans="1:2" ht="13.5">
      <c r="A178" s="88">
        <v>176</v>
      </c>
      <c r="B178" s="89" t="s">
        <v>427</v>
      </c>
    </row>
    <row r="179" spans="1:2" ht="13.5">
      <c r="A179" s="88">
        <v>177</v>
      </c>
      <c r="B179" s="90" t="s">
        <v>381</v>
      </c>
    </row>
    <row r="180" spans="1:2" ht="13.5">
      <c r="A180" s="88">
        <v>178</v>
      </c>
      <c r="B180" s="89" t="s">
        <v>406</v>
      </c>
    </row>
    <row r="181" spans="1:2" ht="13.5">
      <c r="A181" s="88">
        <v>179</v>
      </c>
      <c r="B181" s="89" t="s">
        <v>468</v>
      </c>
    </row>
    <row r="182" spans="1:2" ht="13.5">
      <c r="A182" s="88">
        <v>180</v>
      </c>
      <c r="B182" s="89" t="s">
        <v>390</v>
      </c>
    </row>
    <row r="183" spans="1:2" ht="13.5">
      <c r="A183" s="88">
        <v>181</v>
      </c>
      <c r="B183" s="90" t="s">
        <v>425</v>
      </c>
    </row>
    <row r="184" spans="1:2" ht="13.5">
      <c r="A184" s="88">
        <v>182</v>
      </c>
      <c r="B184" s="90" t="s">
        <v>482</v>
      </c>
    </row>
    <row r="185" spans="1:2" ht="13.5">
      <c r="A185" s="88">
        <v>183</v>
      </c>
      <c r="B185" s="89" t="s">
        <v>175</v>
      </c>
    </row>
    <row r="186" spans="1:2" ht="13.5">
      <c r="A186" s="88">
        <v>184</v>
      </c>
      <c r="B186" s="91" t="s">
        <v>415</v>
      </c>
    </row>
    <row r="187" spans="1:2" ht="13.5">
      <c r="A187" s="88">
        <v>185</v>
      </c>
      <c r="B187" s="90" t="s">
        <v>649</v>
      </c>
    </row>
    <row r="188" spans="1:2" ht="13.5">
      <c r="A188" s="88">
        <v>186</v>
      </c>
      <c r="B188" s="89" t="s">
        <v>648</v>
      </c>
    </row>
    <row r="189" spans="1:2" ht="13.5">
      <c r="A189" s="88">
        <v>187</v>
      </c>
      <c r="B189" s="89" t="s">
        <v>662</v>
      </c>
    </row>
    <row r="190" spans="1:2" ht="13.5">
      <c r="A190" s="88">
        <v>188</v>
      </c>
      <c r="B190" s="90" t="s">
        <v>547</v>
      </c>
    </row>
    <row r="191" spans="1:2" ht="13.5">
      <c r="A191" s="88">
        <v>189</v>
      </c>
      <c r="B191" s="89" t="s">
        <v>483</v>
      </c>
    </row>
    <row r="192" spans="1:2" ht="13.5">
      <c r="A192" s="88">
        <v>190</v>
      </c>
      <c r="B192" s="90" t="s">
        <v>401</v>
      </c>
    </row>
    <row r="193" spans="1:2" ht="13.5">
      <c r="A193" s="88">
        <v>191</v>
      </c>
      <c r="B193" s="89" t="s">
        <v>635</v>
      </c>
    </row>
    <row r="194" spans="1:2" ht="13.5">
      <c r="A194" s="88">
        <v>192</v>
      </c>
      <c r="B194" s="90" t="s">
        <v>613</v>
      </c>
    </row>
    <row r="195" spans="1:2" ht="13.5">
      <c r="A195" s="88">
        <v>193</v>
      </c>
      <c r="B195" s="89" t="s">
        <v>64</v>
      </c>
    </row>
    <row r="196" spans="1:2" ht="13.5">
      <c r="A196" s="88">
        <v>194</v>
      </c>
      <c r="B196" s="90" t="s">
        <v>267</v>
      </c>
    </row>
    <row r="197" spans="1:2" ht="13.5">
      <c r="A197" s="88">
        <v>195</v>
      </c>
      <c r="B197" s="90" t="s">
        <v>664</v>
      </c>
    </row>
    <row r="198" spans="1:2" ht="13.5">
      <c r="A198" s="88">
        <v>196</v>
      </c>
      <c r="B198" s="90" t="s">
        <v>424</v>
      </c>
    </row>
    <row r="199" spans="1:2" ht="13.5">
      <c r="A199" s="88">
        <v>197</v>
      </c>
      <c r="B199" s="89" t="s">
        <v>622</v>
      </c>
    </row>
    <row r="200" spans="1:2" ht="13.5">
      <c r="A200" s="88">
        <v>198</v>
      </c>
      <c r="B200" s="89" t="s">
        <v>188</v>
      </c>
    </row>
    <row r="201" spans="1:2" ht="13.5">
      <c r="A201" s="88">
        <v>199</v>
      </c>
      <c r="B201" s="90" t="s">
        <v>435</v>
      </c>
    </row>
    <row r="202" spans="1:2" ht="13.5">
      <c r="A202" s="88">
        <v>200</v>
      </c>
      <c r="B202" s="89" t="s">
        <v>150</v>
      </c>
    </row>
    <row r="203" spans="1:2" ht="13.5">
      <c r="A203" s="88">
        <v>201</v>
      </c>
      <c r="B203" s="90" t="s">
        <v>507</v>
      </c>
    </row>
    <row r="204" spans="1:2" ht="13.5">
      <c r="A204" s="88">
        <v>202</v>
      </c>
      <c r="B204" s="90" t="s">
        <v>461</v>
      </c>
    </row>
    <row r="205" spans="1:2" ht="13.5">
      <c r="A205" s="88">
        <v>203</v>
      </c>
      <c r="B205" s="90" t="s">
        <v>182</v>
      </c>
    </row>
    <row r="206" spans="1:2" ht="13.5">
      <c r="A206" s="88">
        <v>204</v>
      </c>
      <c r="B206" s="89" t="s">
        <v>245</v>
      </c>
    </row>
    <row r="207" spans="1:2" ht="13.5">
      <c r="A207" s="88">
        <v>205</v>
      </c>
      <c r="B207" s="90" t="s">
        <v>454</v>
      </c>
    </row>
    <row r="208" spans="1:2" ht="13.5">
      <c r="A208" s="88">
        <v>206</v>
      </c>
      <c r="B208" s="90" t="s">
        <v>527</v>
      </c>
    </row>
    <row r="209" spans="1:2" ht="13.5">
      <c r="A209" s="88">
        <v>207</v>
      </c>
      <c r="B209" s="89" t="s">
        <v>440</v>
      </c>
    </row>
    <row r="210" spans="1:2" ht="13.5">
      <c r="A210" s="88">
        <v>208</v>
      </c>
      <c r="B210" s="90" t="s">
        <v>422</v>
      </c>
    </row>
    <row r="211" spans="1:2" ht="13.5">
      <c r="A211" s="88">
        <v>209</v>
      </c>
      <c r="B211" s="90" t="s">
        <v>445</v>
      </c>
    </row>
    <row r="212" spans="1:2" ht="13.5">
      <c r="A212" s="88">
        <v>210</v>
      </c>
      <c r="B212" s="89" t="s">
        <v>410</v>
      </c>
    </row>
    <row r="213" spans="1:2" ht="13.5">
      <c r="A213" s="88">
        <v>211</v>
      </c>
      <c r="B213" s="89" t="s">
        <v>560</v>
      </c>
    </row>
    <row r="214" spans="1:2" ht="13.5">
      <c r="A214" s="88">
        <v>212</v>
      </c>
      <c r="B214" s="90" t="s">
        <v>571</v>
      </c>
    </row>
    <row r="215" spans="1:2" ht="13.5">
      <c r="A215" s="88">
        <v>213</v>
      </c>
      <c r="B215" s="90" t="s">
        <v>444</v>
      </c>
    </row>
    <row r="216" spans="1:2" ht="13.5">
      <c r="A216" s="88">
        <v>214</v>
      </c>
      <c r="B216" s="89" t="s">
        <v>436</v>
      </c>
    </row>
    <row r="217" spans="1:2" ht="13.5">
      <c r="A217" s="88">
        <v>215</v>
      </c>
      <c r="B217" s="89" t="s">
        <v>239</v>
      </c>
    </row>
    <row r="218" spans="1:2" ht="13.5">
      <c r="A218" s="88">
        <v>216</v>
      </c>
      <c r="B218" s="90" t="s">
        <v>428</v>
      </c>
    </row>
    <row r="219" spans="1:2" ht="13.5">
      <c r="A219" s="88">
        <v>217</v>
      </c>
      <c r="B219" s="90" t="s">
        <v>447</v>
      </c>
    </row>
    <row r="220" spans="1:2" ht="13.5">
      <c r="A220" s="88">
        <v>218</v>
      </c>
      <c r="B220" s="90" t="s">
        <v>416</v>
      </c>
    </row>
    <row r="221" spans="1:2" ht="13.5">
      <c r="A221" s="88">
        <v>219</v>
      </c>
      <c r="B221" s="90" t="s">
        <v>530</v>
      </c>
    </row>
    <row r="222" spans="1:2" ht="13.5">
      <c r="A222" s="88">
        <v>220</v>
      </c>
      <c r="B222" s="89" t="s">
        <v>520</v>
      </c>
    </row>
    <row r="223" spans="1:2" ht="13.5">
      <c r="A223" s="88">
        <v>221</v>
      </c>
      <c r="B223" s="89" t="s">
        <v>574</v>
      </c>
    </row>
    <row r="224" spans="1:2" ht="13.5">
      <c r="A224" s="88">
        <v>222</v>
      </c>
      <c r="B224" s="90" t="s">
        <v>237</v>
      </c>
    </row>
    <row r="225" spans="1:2" ht="13.5">
      <c r="A225" s="88">
        <v>223</v>
      </c>
      <c r="B225" s="90" t="s">
        <v>63</v>
      </c>
    </row>
    <row r="226" spans="1:2" ht="13.5">
      <c r="A226" s="88">
        <v>224</v>
      </c>
      <c r="B226" s="89" t="s">
        <v>403</v>
      </c>
    </row>
    <row r="227" spans="1:2" ht="13.5">
      <c r="A227" s="88">
        <v>225</v>
      </c>
      <c r="B227" s="89" t="s">
        <v>213</v>
      </c>
    </row>
    <row r="228" spans="1:2" ht="13.5">
      <c r="A228" s="88">
        <v>226</v>
      </c>
      <c r="B228" s="90" t="s">
        <v>453</v>
      </c>
    </row>
    <row r="229" spans="1:2" ht="13.5">
      <c r="A229" s="88">
        <v>227</v>
      </c>
      <c r="B229" s="89" t="s">
        <v>172</v>
      </c>
    </row>
    <row r="230" spans="1:2" ht="13.5">
      <c r="A230" s="88">
        <v>228</v>
      </c>
      <c r="B230" s="90" t="s">
        <v>466</v>
      </c>
    </row>
    <row r="231" spans="1:2" ht="13.5">
      <c r="A231" s="88">
        <v>229</v>
      </c>
      <c r="B231" s="89" t="s">
        <v>186</v>
      </c>
    </row>
    <row r="232" spans="1:2" ht="13.5">
      <c r="A232" s="88">
        <v>230</v>
      </c>
      <c r="B232" s="90" t="s">
        <v>203</v>
      </c>
    </row>
    <row r="233" spans="1:2" ht="13.5">
      <c r="A233" s="88">
        <v>231</v>
      </c>
      <c r="B233" s="90" t="s">
        <v>418</v>
      </c>
    </row>
    <row r="234" spans="1:2" ht="13.5">
      <c r="A234" s="88">
        <v>232</v>
      </c>
      <c r="B234" s="90" t="s">
        <v>181</v>
      </c>
    </row>
    <row r="235" spans="1:2" ht="13.5">
      <c r="A235" s="88">
        <v>233</v>
      </c>
      <c r="B235" s="90" t="s">
        <v>149</v>
      </c>
    </row>
    <row r="236" spans="1:2" ht="13.5">
      <c r="A236" s="88">
        <v>234</v>
      </c>
      <c r="B236" s="90" t="s">
        <v>269</v>
      </c>
    </row>
    <row r="237" spans="1:2" ht="13.5">
      <c r="A237" s="88">
        <v>235</v>
      </c>
      <c r="B237" s="89" t="s">
        <v>579</v>
      </c>
    </row>
    <row r="238" spans="1:2" ht="13.5">
      <c r="A238" s="88">
        <v>236</v>
      </c>
      <c r="B238" s="90" t="s">
        <v>192</v>
      </c>
    </row>
    <row r="239" spans="1:2" ht="13.5">
      <c r="A239" s="88">
        <v>237</v>
      </c>
      <c r="B239" s="89" t="s">
        <v>528</v>
      </c>
    </row>
    <row r="240" spans="1:2" ht="13.5">
      <c r="A240" s="88">
        <v>238</v>
      </c>
      <c r="B240" s="90" t="s">
        <v>162</v>
      </c>
    </row>
    <row r="241" spans="1:2" ht="13.5">
      <c r="A241" s="88">
        <v>239</v>
      </c>
      <c r="B241" s="90" t="s">
        <v>629</v>
      </c>
    </row>
    <row r="242" spans="1:2" ht="13.5">
      <c r="A242" s="88">
        <v>240</v>
      </c>
      <c r="B242" s="90" t="s">
        <v>606</v>
      </c>
    </row>
    <row r="243" spans="1:2" ht="13.5">
      <c r="A243" s="88">
        <v>241</v>
      </c>
      <c r="B243" s="90" t="s">
        <v>169</v>
      </c>
    </row>
    <row r="244" spans="1:2" ht="13.5">
      <c r="A244" s="88">
        <v>242</v>
      </c>
      <c r="B244" s="89" t="s">
        <v>462</v>
      </c>
    </row>
    <row r="245" spans="1:2" ht="13.5">
      <c r="A245" s="88">
        <v>243</v>
      </c>
      <c r="B245" s="90" t="s">
        <v>439</v>
      </c>
    </row>
    <row r="246" spans="1:2" ht="13.5">
      <c r="A246" s="88">
        <v>244</v>
      </c>
      <c r="B246" s="89" t="s">
        <v>446</v>
      </c>
    </row>
    <row r="247" spans="1:2" ht="13.5">
      <c r="A247" s="88">
        <v>245</v>
      </c>
      <c r="B247" s="89" t="s">
        <v>395</v>
      </c>
    </row>
    <row r="248" spans="1:2" ht="13.5">
      <c r="A248" s="88">
        <v>246</v>
      </c>
      <c r="B248" s="90" t="s">
        <v>546</v>
      </c>
    </row>
    <row r="249" spans="1:2" ht="13.5">
      <c r="A249" s="88">
        <v>247</v>
      </c>
      <c r="B249" s="90" t="s">
        <v>405</v>
      </c>
    </row>
    <row r="250" spans="1:2" ht="13.5">
      <c r="A250" s="88">
        <v>248</v>
      </c>
      <c r="B250" s="89" t="s">
        <v>426</v>
      </c>
    </row>
    <row r="251" spans="1:2" ht="13.5">
      <c r="A251" s="88">
        <v>249</v>
      </c>
      <c r="B251" s="90" t="s">
        <v>594</v>
      </c>
    </row>
    <row r="252" spans="1:2" ht="13.5">
      <c r="A252" s="88">
        <v>250</v>
      </c>
      <c r="B252" s="90" t="s">
        <v>513</v>
      </c>
    </row>
    <row r="253" spans="1:2" ht="13.5">
      <c r="A253" s="88">
        <v>251</v>
      </c>
      <c r="B253" s="90" t="s">
        <v>575</v>
      </c>
    </row>
    <row r="254" spans="1:2" ht="13.5">
      <c r="A254" s="88">
        <v>252</v>
      </c>
      <c r="B254" s="90" t="s">
        <v>441</v>
      </c>
    </row>
    <row r="255" spans="1:2" ht="13.5">
      <c r="A255" s="88">
        <v>253</v>
      </c>
      <c r="B255" s="89" t="s">
        <v>151</v>
      </c>
    </row>
    <row r="256" spans="1:2" ht="13.5">
      <c r="A256" s="88">
        <v>254</v>
      </c>
      <c r="B256" s="89" t="s">
        <v>536</v>
      </c>
    </row>
    <row r="257" spans="1:2" ht="13.5">
      <c r="A257" s="88">
        <v>255</v>
      </c>
      <c r="B257" s="89" t="s">
        <v>159</v>
      </c>
    </row>
    <row r="258" spans="1:2" ht="13.5">
      <c r="A258" s="88">
        <v>256</v>
      </c>
      <c r="B258" s="90" t="s">
        <v>232</v>
      </c>
    </row>
    <row r="259" spans="1:2" ht="13.5">
      <c r="A259" s="88">
        <v>257</v>
      </c>
      <c r="B259" s="89" t="s">
        <v>478</v>
      </c>
    </row>
    <row r="260" spans="1:2" ht="13.5">
      <c r="A260" s="88">
        <v>258</v>
      </c>
      <c r="B260" s="90" t="s">
        <v>555</v>
      </c>
    </row>
    <row r="261" spans="1:2" ht="13.5">
      <c r="A261" s="88">
        <v>259</v>
      </c>
      <c r="B261" s="89" t="s">
        <v>185</v>
      </c>
    </row>
    <row r="262" spans="1:2" ht="13.5">
      <c r="A262" s="88">
        <v>260</v>
      </c>
      <c r="B262" s="89" t="s">
        <v>431</v>
      </c>
    </row>
    <row r="263" spans="1:2" ht="13.5">
      <c r="A263" s="88">
        <v>261</v>
      </c>
      <c r="B263" s="90" t="s">
        <v>443</v>
      </c>
    </row>
    <row r="264" spans="1:2" ht="13.5">
      <c r="A264" s="88">
        <v>262</v>
      </c>
      <c r="B264" s="89" t="s">
        <v>543</v>
      </c>
    </row>
    <row r="265" spans="1:2" ht="13.5">
      <c r="A265" s="88">
        <v>263</v>
      </c>
      <c r="B265" s="90" t="s">
        <v>417</v>
      </c>
    </row>
    <row r="266" spans="1:2" ht="13.5">
      <c r="A266" s="88">
        <v>264</v>
      </c>
      <c r="B266" s="89" t="s">
        <v>67</v>
      </c>
    </row>
    <row r="267" spans="1:2" ht="13.5">
      <c r="A267" s="88">
        <v>265</v>
      </c>
      <c r="B267" s="89" t="s">
        <v>590</v>
      </c>
    </row>
    <row r="268" spans="1:2" ht="13.5">
      <c r="A268" s="88">
        <v>266</v>
      </c>
      <c r="B268" s="90" t="s">
        <v>624</v>
      </c>
    </row>
    <row r="269" spans="1:2" ht="13.5">
      <c r="A269" s="88">
        <v>267</v>
      </c>
      <c r="B269" s="89" t="s">
        <v>652</v>
      </c>
    </row>
    <row r="270" spans="1:2" ht="13.5">
      <c r="A270" s="88">
        <v>268</v>
      </c>
      <c r="B270" s="89" t="s">
        <v>191</v>
      </c>
    </row>
    <row r="271" spans="1:2" ht="13.5">
      <c r="A271" s="88">
        <v>269</v>
      </c>
      <c r="B271" s="90" t="s">
        <v>176</v>
      </c>
    </row>
    <row r="272" spans="1:2" ht="13.5">
      <c r="A272" s="88">
        <v>270</v>
      </c>
      <c r="B272" s="90" t="s">
        <v>253</v>
      </c>
    </row>
    <row r="273" spans="1:2" ht="13.5">
      <c r="A273" s="88">
        <v>271</v>
      </c>
      <c r="B273" s="89" t="s">
        <v>154</v>
      </c>
    </row>
    <row r="274" spans="1:2" ht="13.5">
      <c r="A274" s="88">
        <v>272</v>
      </c>
      <c r="B274" s="90" t="s">
        <v>561</v>
      </c>
    </row>
    <row r="275" spans="1:2" ht="13.5">
      <c r="A275" s="88">
        <v>273</v>
      </c>
      <c r="B275" s="89" t="s">
        <v>201</v>
      </c>
    </row>
    <row r="276" spans="1:2" ht="13.5">
      <c r="A276" s="88">
        <v>274</v>
      </c>
      <c r="B276" s="89" t="s">
        <v>198</v>
      </c>
    </row>
    <row r="277" spans="1:2" ht="13.5">
      <c r="A277" s="88">
        <v>275</v>
      </c>
      <c r="B277" s="90" t="s">
        <v>233</v>
      </c>
    </row>
    <row r="278" spans="1:2" ht="13.5">
      <c r="A278" s="88">
        <v>276</v>
      </c>
      <c r="B278" s="89" t="s">
        <v>634</v>
      </c>
    </row>
    <row r="279" spans="1:2" ht="13.5">
      <c r="A279" s="88">
        <v>277</v>
      </c>
      <c r="B279" s="89" t="s">
        <v>197</v>
      </c>
    </row>
    <row r="280" spans="1:2" ht="13.5">
      <c r="A280" s="88">
        <v>278</v>
      </c>
      <c r="B280" s="90" t="s">
        <v>243</v>
      </c>
    </row>
    <row r="281" spans="1:2" ht="13.5">
      <c r="A281" s="88">
        <v>279</v>
      </c>
      <c r="B281" s="90" t="s">
        <v>178</v>
      </c>
    </row>
    <row r="282" spans="1:2" ht="13.5">
      <c r="A282" s="88">
        <v>280</v>
      </c>
      <c r="B282" s="90" t="s">
        <v>497</v>
      </c>
    </row>
    <row r="283" spans="1:2" ht="13.5">
      <c r="A283" s="88">
        <v>281</v>
      </c>
      <c r="B283" s="89" t="s">
        <v>556</v>
      </c>
    </row>
    <row r="284" spans="1:2" ht="13.5">
      <c r="A284" s="88">
        <v>282</v>
      </c>
      <c r="B284" s="90" t="s">
        <v>166</v>
      </c>
    </row>
    <row r="285" spans="1:2" ht="13.5">
      <c r="A285" s="88">
        <v>283</v>
      </c>
      <c r="B285" s="89" t="s">
        <v>552</v>
      </c>
    </row>
    <row r="286" spans="1:2" ht="13.5">
      <c r="A286" s="88">
        <v>284</v>
      </c>
      <c r="B286" s="91" t="s">
        <v>545</v>
      </c>
    </row>
    <row r="287" spans="1:2" ht="13.5">
      <c r="A287" s="88">
        <v>285</v>
      </c>
      <c r="B287" s="90" t="s">
        <v>161</v>
      </c>
    </row>
    <row r="288" spans="1:2" ht="13.5">
      <c r="A288" s="88">
        <v>286</v>
      </c>
      <c r="B288" s="89" t="s">
        <v>615</v>
      </c>
    </row>
    <row r="289" spans="1:2" ht="13.5">
      <c r="A289" s="88">
        <v>287</v>
      </c>
      <c r="B289" s="89" t="s">
        <v>474</v>
      </c>
    </row>
    <row r="290" spans="1:2" ht="13.5">
      <c r="A290" s="88">
        <v>288</v>
      </c>
      <c r="B290" s="89" t="s">
        <v>193</v>
      </c>
    </row>
    <row r="291" spans="1:2" ht="13.5">
      <c r="A291" s="88">
        <v>289</v>
      </c>
      <c r="B291" s="89" t="s">
        <v>156</v>
      </c>
    </row>
    <row r="292" spans="1:2" ht="13.5">
      <c r="A292" s="88">
        <v>290</v>
      </c>
      <c r="B292" s="89" t="s">
        <v>200</v>
      </c>
    </row>
    <row r="293" spans="1:2" ht="13.5">
      <c r="A293" s="88">
        <v>291</v>
      </c>
      <c r="B293" s="89" t="s">
        <v>152</v>
      </c>
    </row>
    <row r="294" spans="1:2" ht="13.5">
      <c r="A294" s="88">
        <v>292</v>
      </c>
      <c r="B294" s="89" t="s">
        <v>194</v>
      </c>
    </row>
    <row r="295" spans="1:2" ht="13.5">
      <c r="A295" s="88">
        <v>293</v>
      </c>
      <c r="B295" s="90" t="s">
        <v>160</v>
      </c>
    </row>
    <row r="296" spans="1:2" ht="13.5">
      <c r="A296" s="88">
        <v>294</v>
      </c>
      <c r="B296" s="89" t="s">
        <v>140</v>
      </c>
    </row>
    <row r="297" spans="1:2" ht="13.5">
      <c r="A297" s="88">
        <v>295</v>
      </c>
      <c r="B297" s="89" t="s">
        <v>195</v>
      </c>
    </row>
    <row r="298" spans="1:2" ht="13.5">
      <c r="A298" s="88">
        <v>296</v>
      </c>
      <c r="B298" s="90" t="s">
        <v>183</v>
      </c>
    </row>
    <row r="299" spans="1:2" ht="13.5">
      <c r="A299" s="88">
        <v>297</v>
      </c>
      <c r="B299" s="89" t="s">
        <v>144</v>
      </c>
    </row>
    <row r="300" spans="1:2" ht="13.5">
      <c r="A300" s="88">
        <v>298</v>
      </c>
      <c r="B300" s="90" t="s">
        <v>163</v>
      </c>
    </row>
    <row r="301" spans="1:2" ht="13.5">
      <c r="A301" s="88">
        <v>299</v>
      </c>
      <c r="B301" s="89" t="s">
        <v>199</v>
      </c>
    </row>
    <row r="302" spans="1:2" ht="13.5">
      <c r="A302" s="88">
        <v>300</v>
      </c>
      <c r="B302" s="90" t="s">
        <v>174</v>
      </c>
    </row>
    <row r="303" spans="1:2" ht="13.5">
      <c r="A303" s="88">
        <v>301</v>
      </c>
      <c r="B303" s="90" t="s">
        <v>257</v>
      </c>
    </row>
    <row r="304" spans="1:2" ht="13.5">
      <c r="A304" s="88">
        <v>302</v>
      </c>
      <c r="B304" s="89" t="s">
        <v>196</v>
      </c>
    </row>
    <row r="305" spans="1:2" ht="13.5">
      <c r="A305" s="88">
        <v>303</v>
      </c>
      <c r="B305" s="90" t="s">
        <v>190</v>
      </c>
    </row>
    <row r="306" spans="1:2" ht="13.5">
      <c r="A306" s="88">
        <v>304</v>
      </c>
      <c r="B306" s="90" t="s">
        <v>557</v>
      </c>
    </row>
    <row r="307" spans="1:2" ht="13.5">
      <c r="A307" s="88">
        <v>305</v>
      </c>
      <c r="B307" s="90" t="s">
        <v>540</v>
      </c>
    </row>
    <row r="308" spans="1:2" ht="13.5">
      <c r="A308" s="88">
        <v>306</v>
      </c>
      <c r="B308" s="90" t="s">
        <v>559</v>
      </c>
    </row>
    <row r="309" spans="1:2" ht="13.5">
      <c r="A309" s="88">
        <v>307</v>
      </c>
      <c r="B309" s="89" t="s">
        <v>529</v>
      </c>
    </row>
    <row r="310" spans="1:2" ht="13.5">
      <c r="A310" s="88">
        <v>308</v>
      </c>
      <c r="B310" s="90" t="s">
        <v>100</v>
      </c>
    </row>
    <row r="311" spans="1:2" ht="13.5">
      <c r="A311" s="88">
        <v>309</v>
      </c>
      <c r="B311" s="89" t="s">
        <v>179</v>
      </c>
    </row>
    <row r="312" spans="1:2" ht="13.5">
      <c r="A312" s="88">
        <v>310</v>
      </c>
      <c r="B312" s="89" t="s">
        <v>180</v>
      </c>
    </row>
    <row r="313" spans="1:2" ht="13.5">
      <c r="A313" s="88">
        <v>311</v>
      </c>
      <c r="B313" s="89" t="s">
        <v>189</v>
      </c>
    </row>
    <row r="314" spans="1:2" ht="13.5">
      <c r="A314" s="88">
        <v>312</v>
      </c>
      <c r="B314" s="90" t="s">
        <v>477</v>
      </c>
    </row>
    <row r="315" spans="1:2" ht="13.5">
      <c r="A315" s="88">
        <v>313</v>
      </c>
      <c r="B315" s="89" t="s">
        <v>202</v>
      </c>
    </row>
    <row r="316" spans="1:2" ht="13.5">
      <c r="A316" s="88">
        <v>314</v>
      </c>
      <c r="B316" s="90" t="s">
        <v>187</v>
      </c>
    </row>
    <row r="317" spans="1:2" ht="13.5">
      <c r="A317" s="88">
        <v>315</v>
      </c>
      <c r="B317" s="90" t="s">
        <v>235</v>
      </c>
    </row>
    <row r="318" spans="1:2" ht="13.5">
      <c r="A318" s="88">
        <v>316</v>
      </c>
      <c r="B318" s="89" t="s">
        <v>321</v>
      </c>
    </row>
    <row r="319" spans="1:2" ht="13.5">
      <c r="A319" s="88">
        <v>317</v>
      </c>
      <c r="B319" s="90" t="s">
        <v>168</v>
      </c>
    </row>
    <row r="320" spans="1:2" ht="13.5">
      <c r="A320" s="88">
        <v>318</v>
      </c>
      <c r="B320" s="89" t="s">
        <v>627</v>
      </c>
    </row>
    <row r="321" spans="1:2" ht="13.5">
      <c r="A321" s="88">
        <v>319</v>
      </c>
      <c r="B321" s="89" t="s">
        <v>260</v>
      </c>
    </row>
    <row r="322" spans="1:2" ht="13.5">
      <c r="A322" s="88">
        <v>320</v>
      </c>
      <c r="B322" s="89" t="s">
        <v>573</v>
      </c>
    </row>
    <row r="323" spans="1:2" ht="13.5">
      <c r="A323" s="88">
        <v>321</v>
      </c>
      <c r="B323" s="89" t="s">
        <v>356</v>
      </c>
    </row>
    <row r="324" spans="1:2" ht="13.5">
      <c r="A324" s="88">
        <v>322</v>
      </c>
      <c r="B324" s="90" t="s">
        <v>184</v>
      </c>
    </row>
    <row r="325" spans="1:2" ht="13.5">
      <c r="A325" s="88">
        <v>323</v>
      </c>
      <c r="B325" s="89" t="s">
        <v>492</v>
      </c>
    </row>
    <row r="326" spans="1:2" ht="13.5">
      <c r="A326" s="88">
        <v>324</v>
      </c>
      <c r="B326" s="90" t="s">
        <v>535</v>
      </c>
    </row>
    <row r="327" spans="1:2" ht="13.5">
      <c r="A327" s="88">
        <v>325</v>
      </c>
      <c r="B327" s="89" t="s">
        <v>407</v>
      </c>
    </row>
    <row r="328" spans="1:2" ht="13.5">
      <c r="A328" s="88">
        <v>326</v>
      </c>
      <c r="B328" s="90" t="s">
        <v>165</v>
      </c>
    </row>
    <row r="329" spans="1:2" ht="13.5">
      <c r="A329" s="88">
        <v>327</v>
      </c>
      <c r="B329" s="89" t="s">
        <v>526</v>
      </c>
    </row>
    <row r="330" spans="1:2" ht="13.5">
      <c r="A330" s="88">
        <v>328</v>
      </c>
      <c r="B330" s="90" t="s">
        <v>158</v>
      </c>
    </row>
    <row r="331" spans="1:2" ht="13.5">
      <c r="A331" s="88">
        <v>329</v>
      </c>
      <c r="B331" s="89" t="s">
        <v>650</v>
      </c>
    </row>
    <row r="332" spans="1:2" ht="13.5">
      <c r="A332" s="88">
        <v>330</v>
      </c>
      <c r="B332" s="89" t="s">
        <v>621</v>
      </c>
    </row>
    <row r="333" spans="1:2" ht="13.5">
      <c r="A333" s="88">
        <v>331</v>
      </c>
      <c r="B333" s="89" t="s">
        <v>669</v>
      </c>
    </row>
    <row r="334" spans="1:2" ht="13.5">
      <c r="A334" s="88">
        <v>332</v>
      </c>
      <c r="B334" s="89" t="s">
        <v>155</v>
      </c>
    </row>
    <row r="335" spans="1:2" ht="13.5">
      <c r="A335" s="88">
        <v>333</v>
      </c>
      <c r="B335" s="89" t="s">
        <v>333</v>
      </c>
    </row>
    <row r="336" spans="1:2" ht="13.5">
      <c r="A336" s="88">
        <v>334</v>
      </c>
      <c r="B336" s="90" t="s">
        <v>394</v>
      </c>
    </row>
    <row r="337" spans="1:2" ht="13.5">
      <c r="A337" s="88">
        <v>335</v>
      </c>
      <c r="B337" s="90" t="s">
        <v>389</v>
      </c>
    </row>
    <row r="338" spans="1:2" ht="13.5">
      <c r="A338" s="88">
        <v>336</v>
      </c>
      <c r="B338" s="89" t="s">
        <v>343</v>
      </c>
    </row>
    <row r="339" spans="1:2" ht="13.5">
      <c r="A339" s="88">
        <v>337</v>
      </c>
      <c r="B339" s="90" t="s">
        <v>361</v>
      </c>
    </row>
    <row r="340" spans="1:2" ht="13.5">
      <c r="A340" s="88">
        <v>338</v>
      </c>
      <c r="B340" s="90" t="s">
        <v>301</v>
      </c>
    </row>
    <row r="341" spans="1:2" ht="13.5">
      <c r="A341" s="88">
        <v>339</v>
      </c>
      <c r="B341" s="90" t="s">
        <v>376</v>
      </c>
    </row>
    <row r="342" spans="1:2" ht="13.5">
      <c r="A342" s="88">
        <v>340</v>
      </c>
      <c r="B342" s="90" t="s">
        <v>350</v>
      </c>
    </row>
    <row r="343" spans="1:2" ht="13.5">
      <c r="A343" s="88">
        <v>341</v>
      </c>
      <c r="B343" s="90" t="s">
        <v>637</v>
      </c>
    </row>
    <row r="344" spans="1:2" ht="13.5">
      <c r="A344" s="88">
        <v>342</v>
      </c>
      <c r="B344" s="90" t="s">
        <v>75</v>
      </c>
    </row>
    <row r="345" spans="1:2" ht="13.5">
      <c r="A345" s="88">
        <v>343</v>
      </c>
      <c r="B345" s="89" t="s">
        <v>480</v>
      </c>
    </row>
    <row r="346" spans="1:2" ht="13.5">
      <c r="A346" s="88">
        <v>344</v>
      </c>
      <c r="B346" s="89" t="s">
        <v>74</v>
      </c>
    </row>
    <row r="347" spans="1:2" ht="13.5">
      <c r="A347" s="88">
        <v>345</v>
      </c>
      <c r="B347" s="90" t="s">
        <v>479</v>
      </c>
    </row>
    <row r="348" spans="1:2" ht="13.5">
      <c r="A348" s="88">
        <v>346</v>
      </c>
      <c r="B348" s="89" t="s">
        <v>481</v>
      </c>
    </row>
    <row r="349" spans="1:2" ht="13.5">
      <c r="A349" s="88">
        <v>347</v>
      </c>
      <c r="B349" s="89" t="s">
        <v>476</v>
      </c>
    </row>
    <row r="350" spans="1:2" ht="13.5">
      <c r="A350" s="88">
        <v>348</v>
      </c>
      <c r="B350" s="89" t="s">
        <v>503</v>
      </c>
    </row>
    <row r="351" spans="1:2" ht="13.5">
      <c r="A351" s="88">
        <v>349</v>
      </c>
      <c r="B351" s="90" t="s">
        <v>473</v>
      </c>
    </row>
    <row r="352" spans="1:2" ht="13.5">
      <c r="A352" s="88">
        <v>350</v>
      </c>
      <c r="B352" s="90" t="s">
        <v>674</v>
      </c>
    </row>
    <row r="353" spans="1:2" ht="13.5">
      <c r="A353" s="88">
        <v>351</v>
      </c>
      <c r="B353" s="89" t="s">
        <v>665</v>
      </c>
    </row>
    <row r="354" spans="1:2" ht="13.5">
      <c r="A354" s="88">
        <v>352</v>
      </c>
      <c r="B354" s="89" t="s">
        <v>469</v>
      </c>
    </row>
    <row r="355" spans="1:2" ht="13.5">
      <c r="A355" s="88">
        <v>353</v>
      </c>
      <c r="B355" s="90" t="s">
        <v>465</v>
      </c>
    </row>
    <row r="356" spans="1:2" ht="13.5">
      <c r="A356" s="88">
        <v>354</v>
      </c>
      <c r="B356" s="90" t="s">
        <v>464</v>
      </c>
    </row>
    <row r="357" spans="1:2" ht="13.5">
      <c r="A357" s="88">
        <v>355</v>
      </c>
      <c r="B357" s="90" t="s">
        <v>467</v>
      </c>
    </row>
    <row r="358" spans="1:2" ht="13.5">
      <c r="A358" s="88">
        <v>356</v>
      </c>
      <c r="B358" s="90" t="s">
        <v>666</v>
      </c>
    </row>
    <row r="359" spans="1:2" ht="13.5">
      <c r="A359" s="88">
        <v>357</v>
      </c>
      <c r="B359" s="89" t="s">
        <v>471</v>
      </c>
    </row>
    <row r="360" spans="1:2" ht="13.5">
      <c r="A360" s="88">
        <v>358</v>
      </c>
      <c r="B360" s="89" t="s">
        <v>639</v>
      </c>
    </row>
    <row r="361" spans="1:2" ht="13.5">
      <c r="A361" s="88">
        <v>359</v>
      </c>
      <c r="B361" s="90" t="s">
        <v>312</v>
      </c>
    </row>
    <row r="362" spans="1:2" ht="13.5">
      <c r="A362" s="88">
        <v>360</v>
      </c>
      <c r="B362" s="89" t="s">
        <v>601</v>
      </c>
    </row>
    <row r="363" spans="1:2" ht="13.5">
      <c r="A363" s="88">
        <v>361</v>
      </c>
      <c r="B363" s="89" t="s">
        <v>103</v>
      </c>
    </row>
    <row r="364" spans="1:2" ht="13.5">
      <c r="A364" s="88">
        <v>362</v>
      </c>
      <c r="B364" s="90" t="s">
        <v>309</v>
      </c>
    </row>
    <row r="365" spans="1:2" ht="13.5">
      <c r="A365" s="88">
        <v>363</v>
      </c>
      <c r="B365" s="89" t="s">
        <v>218</v>
      </c>
    </row>
    <row r="366" spans="1:2" ht="13.5">
      <c r="A366" s="88">
        <v>364</v>
      </c>
      <c r="B366" s="90" t="s">
        <v>227</v>
      </c>
    </row>
    <row r="367" spans="1:2" ht="13.5">
      <c r="A367" s="88">
        <v>365</v>
      </c>
      <c r="B367" s="90" t="s">
        <v>256</v>
      </c>
    </row>
    <row r="368" spans="1:2" ht="13.5">
      <c r="A368" s="88">
        <v>366</v>
      </c>
      <c r="B368" s="89" t="s">
        <v>215</v>
      </c>
    </row>
    <row r="369" spans="1:2" ht="13.5">
      <c r="A369" s="88">
        <v>367</v>
      </c>
      <c r="B369" s="90" t="s">
        <v>603</v>
      </c>
    </row>
    <row r="370" spans="1:2" ht="13.5">
      <c r="A370" s="88">
        <v>368</v>
      </c>
      <c r="B370" s="89" t="s">
        <v>496</v>
      </c>
    </row>
    <row r="371" spans="1:2" ht="13.5">
      <c r="A371" s="88">
        <v>369</v>
      </c>
      <c r="B371" s="90" t="s">
        <v>618</v>
      </c>
    </row>
    <row r="372" spans="1:2" ht="13.5">
      <c r="A372" s="88">
        <v>370</v>
      </c>
      <c r="B372" s="90" t="s">
        <v>500</v>
      </c>
    </row>
    <row r="373" spans="1:2" ht="13.5">
      <c r="A373" s="88">
        <v>371</v>
      </c>
      <c r="B373" s="89" t="s">
        <v>320</v>
      </c>
    </row>
    <row r="374" spans="1:2" ht="13.5">
      <c r="A374" s="88">
        <v>372</v>
      </c>
      <c r="B374" s="90" t="s">
        <v>234</v>
      </c>
    </row>
    <row r="375" spans="1:2" ht="13.5">
      <c r="A375" s="88">
        <v>373</v>
      </c>
      <c r="B375" s="89" t="s">
        <v>585</v>
      </c>
    </row>
    <row r="376" spans="1:2" ht="13.5">
      <c r="A376" s="88">
        <v>374</v>
      </c>
      <c r="B376" s="90" t="s">
        <v>599</v>
      </c>
    </row>
    <row r="377" spans="1:2" ht="13.5">
      <c r="A377" s="88">
        <v>375</v>
      </c>
      <c r="B377" s="90" t="s">
        <v>495</v>
      </c>
    </row>
    <row r="378" spans="1:2" ht="13.5">
      <c r="A378" s="88">
        <v>376</v>
      </c>
      <c r="B378" s="91" t="s">
        <v>604</v>
      </c>
    </row>
    <row r="379" spans="1:2" ht="13.5">
      <c r="A379" s="88">
        <v>377</v>
      </c>
      <c r="B379" s="89" t="s">
        <v>642</v>
      </c>
    </row>
    <row r="380" spans="1:2" ht="13.5">
      <c r="A380" s="88">
        <v>378</v>
      </c>
      <c r="B380" s="90" t="s">
        <v>281</v>
      </c>
    </row>
    <row r="381" spans="1:2" ht="13.5">
      <c r="A381" s="88">
        <v>379</v>
      </c>
      <c r="B381" s="89" t="s">
        <v>611</v>
      </c>
    </row>
    <row r="382" spans="1:2" ht="13.5">
      <c r="A382" s="88">
        <v>380</v>
      </c>
      <c r="B382" s="89" t="s">
        <v>221</v>
      </c>
    </row>
    <row r="383" spans="1:2" ht="13.5">
      <c r="A383" s="88">
        <v>381</v>
      </c>
      <c r="B383" s="89" t="s">
        <v>206</v>
      </c>
    </row>
    <row r="384" spans="1:2" ht="13.5">
      <c r="A384" s="88">
        <v>382</v>
      </c>
      <c r="B384" s="89" t="s">
        <v>224</v>
      </c>
    </row>
    <row r="385" spans="1:2" ht="13.5">
      <c r="A385" s="88">
        <v>383</v>
      </c>
      <c r="B385" s="89" t="s">
        <v>280</v>
      </c>
    </row>
    <row r="386" spans="1:2" ht="13.5">
      <c r="A386" s="88">
        <v>384</v>
      </c>
      <c r="B386" s="90" t="s">
        <v>602</v>
      </c>
    </row>
    <row r="387" spans="1:2" ht="13.5">
      <c r="A387" s="88">
        <v>385</v>
      </c>
      <c r="B387" s="90" t="s">
        <v>300</v>
      </c>
    </row>
    <row r="388" spans="1:2" ht="13.5">
      <c r="A388" s="88">
        <v>386</v>
      </c>
      <c r="B388" s="89" t="s">
        <v>623</v>
      </c>
    </row>
    <row r="389" spans="1:2" ht="13.5">
      <c r="A389" s="88">
        <v>387</v>
      </c>
      <c r="B389" s="90" t="s">
        <v>223</v>
      </c>
    </row>
    <row r="390" spans="1:2" ht="13.5">
      <c r="A390" s="88">
        <v>388</v>
      </c>
      <c r="B390" s="89" t="s">
        <v>607</v>
      </c>
    </row>
    <row r="391" spans="1:2" ht="13.5">
      <c r="A391" s="88">
        <v>389</v>
      </c>
      <c r="B391" s="89" t="s">
        <v>244</v>
      </c>
    </row>
    <row r="392" spans="1:2" ht="13.5">
      <c r="A392" s="88">
        <v>390</v>
      </c>
      <c r="B392" s="90" t="s">
        <v>600</v>
      </c>
    </row>
    <row r="393" spans="1:2" ht="13.5">
      <c r="A393" s="88">
        <v>391</v>
      </c>
      <c r="B393" s="89" t="s">
        <v>583</v>
      </c>
    </row>
    <row r="394" spans="1:2" ht="13.5">
      <c r="A394" s="88">
        <v>392</v>
      </c>
      <c r="B394" s="90" t="s">
        <v>659</v>
      </c>
    </row>
    <row r="395" spans="1:2" ht="13.5">
      <c r="A395" s="88">
        <v>393</v>
      </c>
      <c r="B395" s="89" t="s">
        <v>619</v>
      </c>
    </row>
    <row r="396" spans="1:2" ht="13.5">
      <c r="A396" s="88">
        <v>394</v>
      </c>
      <c r="B396" s="89" t="s">
        <v>219</v>
      </c>
    </row>
    <row r="397" spans="1:2" ht="13.5">
      <c r="A397" s="88">
        <v>395</v>
      </c>
      <c r="B397" s="89" t="s">
        <v>231</v>
      </c>
    </row>
    <row r="398" spans="1:2" ht="13.5">
      <c r="A398" s="88">
        <v>396</v>
      </c>
      <c r="B398" s="89" t="s">
        <v>251</v>
      </c>
    </row>
    <row r="399" spans="1:2" ht="13.5">
      <c r="A399" s="88">
        <v>397</v>
      </c>
      <c r="B399" s="89" t="s">
        <v>614</v>
      </c>
    </row>
    <row r="400" spans="1:2" ht="13.5">
      <c r="A400" s="88">
        <v>398</v>
      </c>
      <c r="B400" s="89" t="s">
        <v>285</v>
      </c>
    </row>
    <row r="401" spans="1:2" ht="13.5">
      <c r="A401" s="88">
        <v>399</v>
      </c>
      <c r="B401" s="89" t="s">
        <v>204</v>
      </c>
    </row>
    <row r="402" spans="1:2" ht="13.5">
      <c r="A402" s="88">
        <v>400</v>
      </c>
      <c r="B402" s="89" t="s">
        <v>313</v>
      </c>
    </row>
    <row r="403" spans="1:2" ht="13.5">
      <c r="A403" s="88">
        <v>401</v>
      </c>
      <c r="B403" s="89" t="s">
        <v>262</v>
      </c>
    </row>
    <row r="404" spans="1:2" ht="13.5">
      <c r="A404" s="88">
        <v>402</v>
      </c>
      <c r="B404" s="90" t="s">
        <v>242</v>
      </c>
    </row>
    <row r="405" spans="1:2" ht="13.5">
      <c r="A405" s="88">
        <v>403</v>
      </c>
      <c r="B405" s="90" t="s">
        <v>292</v>
      </c>
    </row>
    <row r="406" spans="1:2" ht="13.5">
      <c r="A406" s="88">
        <v>404</v>
      </c>
      <c r="B406" s="90" t="s">
        <v>299</v>
      </c>
    </row>
    <row r="407" spans="1:2" ht="13.5">
      <c r="A407" s="88">
        <v>405</v>
      </c>
      <c r="B407" s="90" t="s">
        <v>317</v>
      </c>
    </row>
    <row r="408" spans="1:2" ht="13.5">
      <c r="A408" s="88">
        <v>406</v>
      </c>
      <c r="B408" s="90" t="s">
        <v>246</v>
      </c>
    </row>
    <row r="409" spans="1:2" ht="13.5">
      <c r="A409" s="88">
        <v>407</v>
      </c>
      <c r="B409" s="90" t="s">
        <v>586</v>
      </c>
    </row>
    <row r="410" spans="1:2" ht="13.5">
      <c r="A410" s="88">
        <v>408</v>
      </c>
      <c r="B410" s="90" t="s">
        <v>279</v>
      </c>
    </row>
    <row r="411" spans="1:2" ht="13.5">
      <c r="A411" s="88">
        <v>409</v>
      </c>
      <c r="B411" s="89" t="s">
        <v>249</v>
      </c>
    </row>
    <row r="412" spans="1:2" ht="13.5">
      <c r="A412" s="88">
        <v>410</v>
      </c>
      <c r="B412" s="90" t="s">
        <v>43</v>
      </c>
    </row>
    <row r="413" spans="1:2" ht="13.5">
      <c r="A413" s="88">
        <v>411</v>
      </c>
      <c r="B413" s="90" t="s">
        <v>593</v>
      </c>
    </row>
    <row r="414" spans="1:2" ht="13.5">
      <c r="A414" s="88">
        <v>412</v>
      </c>
      <c r="B414" s="89" t="s">
        <v>598</v>
      </c>
    </row>
    <row r="415" spans="1:2" ht="13.5">
      <c r="A415" s="88">
        <v>413</v>
      </c>
      <c r="B415" s="90" t="s">
        <v>225</v>
      </c>
    </row>
    <row r="416" spans="1:2" ht="13.5">
      <c r="A416" s="88">
        <v>414</v>
      </c>
      <c r="B416" s="89" t="s">
        <v>226</v>
      </c>
    </row>
    <row r="417" spans="1:2" ht="13.5">
      <c r="A417" s="88">
        <v>415</v>
      </c>
      <c r="B417" s="89" t="s">
        <v>259</v>
      </c>
    </row>
    <row r="418" spans="1:2" ht="13.5">
      <c r="A418" s="88">
        <v>416</v>
      </c>
      <c r="B418" s="90" t="s">
        <v>217</v>
      </c>
    </row>
    <row r="419" spans="1:2" ht="13.5">
      <c r="A419" s="88">
        <v>417</v>
      </c>
      <c r="B419" s="90" t="s">
        <v>208</v>
      </c>
    </row>
    <row r="420" spans="1:2" ht="13.5">
      <c r="A420" s="88">
        <v>418</v>
      </c>
      <c r="B420" s="90" t="s">
        <v>230</v>
      </c>
    </row>
    <row r="421" spans="1:2" ht="13.5">
      <c r="A421" s="88">
        <v>419</v>
      </c>
      <c r="B421" s="90" t="s">
        <v>222</v>
      </c>
    </row>
    <row r="422" spans="1:2" ht="13.5">
      <c r="A422" s="88">
        <v>420</v>
      </c>
      <c r="B422" s="89" t="s">
        <v>261</v>
      </c>
    </row>
    <row r="423" spans="1:2" ht="13.5">
      <c r="A423" s="88">
        <v>421</v>
      </c>
      <c r="B423" s="90" t="s">
        <v>148</v>
      </c>
    </row>
    <row r="424" spans="1:2" ht="13.5">
      <c r="A424" s="88">
        <v>422</v>
      </c>
      <c r="B424" s="90" t="s">
        <v>626</v>
      </c>
    </row>
    <row r="425" spans="1:2" ht="13.5">
      <c r="A425" s="88">
        <v>423</v>
      </c>
      <c r="B425" s="90" t="s">
        <v>587</v>
      </c>
    </row>
    <row r="426" spans="1:2" ht="13.5">
      <c r="A426" s="88">
        <v>424</v>
      </c>
      <c r="B426" s="89" t="s">
        <v>505</v>
      </c>
    </row>
    <row r="427" spans="1:2" ht="13.5">
      <c r="A427" s="88">
        <v>425</v>
      </c>
      <c r="B427" s="89" t="s">
        <v>236</v>
      </c>
    </row>
    <row r="428" spans="1:2" ht="13.5">
      <c r="A428" s="88">
        <v>426</v>
      </c>
      <c r="B428" s="90" t="s">
        <v>504</v>
      </c>
    </row>
    <row r="429" spans="1:2" ht="13.5">
      <c r="A429" s="88">
        <v>427</v>
      </c>
      <c r="B429" s="90" t="s">
        <v>610</v>
      </c>
    </row>
    <row r="430" spans="1:2" ht="13.5">
      <c r="A430" s="88">
        <v>428</v>
      </c>
      <c r="B430" s="89" t="s">
        <v>238</v>
      </c>
    </row>
    <row r="431" spans="1:2" ht="13.5">
      <c r="A431" s="88">
        <v>429</v>
      </c>
      <c r="B431" s="89" t="s">
        <v>255</v>
      </c>
    </row>
    <row r="432" spans="1:2" ht="13.5">
      <c r="A432" s="88">
        <v>430</v>
      </c>
      <c r="B432" s="89" t="s">
        <v>268</v>
      </c>
    </row>
    <row r="433" spans="1:2" ht="13.5">
      <c r="A433" s="88">
        <v>431</v>
      </c>
      <c r="B433" s="90" t="s">
        <v>146</v>
      </c>
    </row>
    <row r="434" spans="1:2" ht="13.5">
      <c r="A434" s="88">
        <v>432</v>
      </c>
      <c r="B434" s="90" t="s">
        <v>228</v>
      </c>
    </row>
    <row r="435" spans="1:2" ht="13.5">
      <c r="A435" s="88">
        <v>433</v>
      </c>
      <c r="B435" s="89" t="s">
        <v>147</v>
      </c>
    </row>
    <row r="436" spans="1:2" ht="13.5">
      <c r="A436" s="88">
        <v>434</v>
      </c>
      <c r="B436" s="90" t="s">
        <v>252</v>
      </c>
    </row>
    <row r="437" spans="1:2" ht="13.5">
      <c r="A437" s="88">
        <v>435</v>
      </c>
      <c r="B437" s="89" t="s">
        <v>501</v>
      </c>
    </row>
    <row r="438" spans="1:2" ht="13.5">
      <c r="A438" s="88">
        <v>436</v>
      </c>
      <c r="B438" s="90" t="s">
        <v>291</v>
      </c>
    </row>
    <row r="439" spans="1:2" ht="13.5">
      <c r="A439" s="88">
        <v>437</v>
      </c>
      <c r="B439" s="89" t="s">
        <v>307</v>
      </c>
    </row>
    <row r="440" spans="1:2" ht="13.5">
      <c r="A440" s="88">
        <v>438</v>
      </c>
      <c r="B440" s="90" t="s">
        <v>276</v>
      </c>
    </row>
    <row r="441" spans="1:2" ht="13.5">
      <c r="A441" s="88">
        <v>439</v>
      </c>
      <c r="B441" s="89" t="s">
        <v>216</v>
      </c>
    </row>
    <row r="442" spans="1:2" ht="13.5">
      <c r="A442" s="88">
        <v>440</v>
      </c>
      <c r="B442" s="89" t="s">
        <v>549</v>
      </c>
    </row>
    <row r="443" spans="1:2" ht="13.5">
      <c r="A443" s="88">
        <v>441</v>
      </c>
      <c r="B443" s="89" t="s">
        <v>290</v>
      </c>
    </row>
    <row r="444" spans="1:2" ht="13.5">
      <c r="A444" s="88">
        <v>442</v>
      </c>
      <c r="B444" s="89" t="s">
        <v>207</v>
      </c>
    </row>
    <row r="445" spans="1:2" ht="13.5">
      <c r="A445" s="88">
        <v>443</v>
      </c>
      <c r="B445" s="89" t="s">
        <v>297</v>
      </c>
    </row>
    <row r="446" spans="1:2" ht="13.5">
      <c r="A446" s="88">
        <v>444</v>
      </c>
      <c r="B446" s="89" t="s">
        <v>214</v>
      </c>
    </row>
    <row r="447" spans="1:2" ht="13.5">
      <c r="A447" s="88">
        <v>445</v>
      </c>
      <c r="B447" s="89" t="s">
        <v>328</v>
      </c>
    </row>
    <row r="448" spans="1:2" ht="13.5">
      <c r="A448" s="88">
        <v>446</v>
      </c>
      <c r="B448" s="89" t="s">
        <v>319</v>
      </c>
    </row>
    <row r="449" spans="1:2" ht="13.5">
      <c r="A449" s="88">
        <v>447</v>
      </c>
      <c r="B449" s="90" t="s">
        <v>286</v>
      </c>
    </row>
    <row r="450" spans="1:2" ht="13.5">
      <c r="A450" s="88">
        <v>448</v>
      </c>
      <c r="B450" s="89" t="s">
        <v>608</v>
      </c>
    </row>
    <row r="451" spans="1:2" ht="13.5">
      <c r="A451" s="88">
        <v>449</v>
      </c>
      <c r="B451" s="89" t="s">
        <v>318</v>
      </c>
    </row>
    <row r="452" spans="1:2" ht="13.5">
      <c r="A452" s="88">
        <v>450</v>
      </c>
      <c r="B452" s="90" t="s">
        <v>212</v>
      </c>
    </row>
    <row r="453" spans="1:2" ht="13.5">
      <c r="A453" s="88">
        <v>451</v>
      </c>
      <c r="B453" s="90" t="s">
        <v>273</v>
      </c>
    </row>
    <row r="454" spans="1:2" ht="13.5">
      <c r="A454" s="88">
        <v>452</v>
      </c>
      <c r="B454" s="90" t="s">
        <v>651</v>
      </c>
    </row>
    <row r="455" spans="1:2" ht="13.5">
      <c r="A455" s="88">
        <v>453</v>
      </c>
      <c r="B455" s="89" t="s">
        <v>582</v>
      </c>
    </row>
    <row r="456" spans="1:2" ht="13.5">
      <c r="A456" s="88">
        <v>454</v>
      </c>
      <c r="B456" s="90" t="s">
        <v>289</v>
      </c>
    </row>
    <row r="457" spans="1:2" ht="13.5">
      <c r="A457" s="88">
        <v>455</v>
      </c>
      <c r="B457" s="89" t="s">
        <v>325</v>
      </c>
    </row>
    <row r="458" spans="1:2" ht="13.5">
      <c r="A458" s="88">
        <v>456</v>
      </c>
      <c r="B458" s="89" t="s">
        <v>250</v>
      </c>
    </row>
    <row r="459" spans="1:2" ht="13.5">
      <c r="A459" s="88">
        <v>457</v>
      </c>
      <c r="B459" s="89" t="s">
        <v>248</v>
      </c>
    </row>
    <row r="460" spans="1:2" ht="13.5">
      <c r="A460" s="88">
        <v>458</v>
      </c>
      <c r="B460" s="90" t="s">
        <v>263</v>
      </c>
    </row>
    <row r="461" spans="1:2" ht="13.5">
      <c r="A461" s="88">
        <v>459</v>
      </c>
      <c r="B461" s="89" t="s">
        <v>592</v>
      </c>
    </row>
    <row r="462" spans="1:2" ht="13.5">
      <c r="A462" s="88">
        <v>460</v>
      </c>
      <c r="B462" s="90" t="s">
        <v>609</v>
      </c>
    </row>
    <row r="463" spans="1:2" ht="13.5">
      <c r="A463" s="88">
        <v>461</v>
      </c>
      <c r="B463" s="90" t="s">
        <v>581</v>
      </c>
    </row>
    <row r="464" spans="1:2" ht="13.5">
      <c r="A464" s="88">
        <v>462</v>
      </c>
      <c r="B464" s="90" t="s">
        <v>283</v>
      </c>
    </row>
    <row r="465" spans="1:2" ht="13.5">
      <c r="A465" s="88">
        <v>463</v>
      </c>
      <c r="B465" s="90" t="s">
        <v>295</v>
      </c>
    </row>
    <row r="466" spans="1:2" ht="13.5">
      <c r="A466" s="88">
        <v>464</v>
      </c>
      <c r="B466" s="90" t="s">
        <v>323</v>
      </c>
    </row>
    <row r="467" spans="1:2" ht="13.5">
      <c r="A467" s="88">
        <v>465</v>
      </c>
      <c r="B467" s="89" t="s">
        <v>293</v>
      </c>
    </row>
    <row r="468" spans="1:2" ht="13.5">
      <c r="A468" s="88">
        <v>466</v>
      </c>
      <c r="B468" s="90" t="s">
        <v>288</v>
      </c>
    </row>
    <row r="469" spans="1:2" ht="13.5">
      <c r="A469" s="88">
        <v>467</v>
      </c>
      <c r="B469" s="90" t="s">
        <v>278</v>
      </c>
    </row>
    <row r="470" spans="1:2" ht="13.5">
      <c r="A470" s="88">
        <v>468</v>
      </c>
      <c r="B470" s="89" t="s">
        <v>655</v>
      </c>
    </row>
    <row r="471" spans="1:2" ht="13.5">
      <c r="A471" s="88">
        <v>469</v>
      </c>
      <c r="B471" s="90" t="s">
        <v>275</v>
      </c>
    </row>
    <row r="472" spans="1:2" ht="13.5">
      <c r="A472" s="88">
        <v>470</v>
      </c>
      <c r="B472" s="89" t="s">
        <v>322</v>
      </c>
    </row>
    <row r="473" spans="1:2" ht="13.5">
      <c r="A473" s="88">
        <v>471</v>
      </c>
      <c r="B473" s="89" t="s">
        <v>625</v>
      </c>
    </row>
    <row r="474" spans="1:2" ht="13.5">
      <c r="A474" s="88">
        <v>472</v>
      </c>
      <c r="B474" s="90" t="s">
        <v>661</v>
      </c>
    </row>
    <row r="475" spans="1:2" ht="13.5">
      <c r="A475" s="88">
        <v>473</v>
      </c>
      <c r="B475" s="89" t="s">
        <v>306</v>
      </c>
    </row>
    <row r="476" spans="1:2" ht="13.5">
      <c r="A476" s="88">
        <v>474</v>
      </c>
      <c r="B476" s="90" t="s">
        <v>284</v>
      </c>
    </row>
    <row r="477" spans="1:2" ht="13.5">
      <c r="A477" s="88">
        <v>475</v>
      </c>
      <c r="B477" s="90" t="s">
        <v>211</v>
      </c>
    </row>
    <row r="478" spans="1:2" ht="13.5">
      <c r="A478" s="88">
        <v>476</v>
      </c>
      <c r="B478" s="89" t="s">
        <v>294</v>
      </c>
    </row>
    <row r="479" spans="1:2" ht="13.5">
      <c r="A479" s="88">
        <v>477</v>
      </c>
      <c r="B479" s="90" t="s">
        <v>265</v>
      </c>
    </row>
    <row r="480" spans="1:2" ht="13.5">
      <c r="A480" s="88">
        <v>478</v>
      </c>
      <c r="B480" s="89" t="s">
        <v>310</v>
      </c>
    </row>
    <row r="481" spans="1:2" ht="13.5">
      <c r="A481" s="88">
        <v>479</v>
      </c>
      <c r="B481" s="90" t="s">
        <v>258</v>
      </c>
    </row>
    <row r="482" spans="1:2" ht="13.5">
      <c r="A482" s="88">
        <v>480</v>
      </c>
      <c r="B482" s="90" t="s">
        <v>240</v>
      </c>
    </row>
    <row r="483" spans="1:2" ht="13.5">
      <c r="A483" s="88">
        <v>481</v>
      </c>
      <c r="B483" s="89" t="s">
        <v>597</v>
      </c>
    </row>
    <row r="484" spans="1:2" ht="13.5">
      <c r="A484" s="88">
        <v>482</v>
      </c>
      <c r="B484" s="90" t="s">
        <v>277</v>
      </c>
    </row>
    <row r="485" spans="1:2" ht="13.5">
      <c r="A485" s="88">
        <v>483</v>
      </c>
      <c r="B485" s="89" t="s">
        <v>302</v>
      </c>
    </row>
    <row r="486" spans="1:2" ht="13.5">
      <c r="A486" s="88">
        <v>484</v>
      </c>
      <c r="B486" s="89" t="s">
        <v>282</v>
      </c>
    </row>
    <row r="487" spans="1:2" ht="13.5">
      <c r="A487" s="88">
        <v>485</v>
      </c>
      <c r="B487" s="90" t="s">
        <v>605</v>
      </c>
    </row>
    <row r="488" spans="1:2" ht="13.5">
      <c r="A488" s="88">
        <v>486</v>
      </c>
      <c r="B488" s="89" t="s">
        <v>274</v>
      </c>
    </row>
    <row r="489" spans="1:2" ht="13.5">
      <c r="A489" s="88">
        <v>487</v>
      </c>
      <c r="B489" s="89" t="s">
        <v>254</v>
      </c>
    </row>
    <row r="490" spans="1:2" ht="13.5">
      <c r="A490" s="88">
        <v>488</v>
      </c>
      <c r="B490" s="89" t="s">
        <v>241</v>
      </c>
    </row>
    <row r="491" spans="1:2" ht="13.5">
      <c r="A491" s="88">
        <v>489</v>
      </c>
      <c r="B491" s="89" t="s">
        <v>487</v>
      </c>
    </row>
  </sheetData>
  <sheetProtection/>
  <printOptions/>
  <pageMargins left="0.6997222304344177" right="0.6997222304344177" top="0.75" bottom="0.75" header="0.30000001192092896" footer="0.30000001192092896"/>
  <pageSetup horizontalDpi="600" verticalDpi="6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